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65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7" r:id="rId5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4"/>
  <c r="C12"/>
  <c r="C13"/>
  <c r="E122" i="3"/>
  <c r="E120"/>
  <c r="E119" s="1"/>
  <c r="E118" s="1"/>
  <c r="E116"/>
  <c r="E115"/>
  <c r="E114"/>
  <c r="E112"/>
  <c r="E110"/>
  <c r="E107"/>
  <c r="E106"/>
  <c r="E104"/>
  <c r="E103" s="1"/>
  <c r="E100"/>
  <c r="E98"/>
  <c r="E97" s="1"/>
  <c r="E96" s="1"/>
  <c r="E94"/>
  <c r="E92"/>
  <c r="E90"/>
  <c r="E88"/>
  <c r="E86"/>
  <c r="E83"/>
  <c r="E82" s="1"/>
  <c r="E79"/>
  <c r="E78" s="1"/>
  <c r="E77" s="1"/>
  <c r="E73"/>
  <c r="E72" s="1"/>
  <c r="E70"/>
  <c r="E69"/>
  <c r="E66"/>
  <c r="E65" s="1"/>
  <c r="E62"/>
  <c r="E61" s="1"/>
  <c r="E58"/>
  <c r="E57" s="1"/>
  <c r="E56" s="1"/>
  <c r="E54"/>
  <c r="E52"/>
  <c r="E50"/>
  <c r="E47"/>
  <c r="E46" s="1"/>
  <c r="E35"/>
  <c r="E33"/>
  <c r="E29"/>
  <c r="E43"/>
  <c r="E42" s="1"/>
  <c r="E39"/>
  <c r="E38" s="1"/>
  <c r="E26"/>
  <c r="E22"/>
  <c r="E20"/>
  <c r="E17"/>
  <c r="E16"/>
  <c r="E28" l="1"/>
  <c r="E109"/>
  <c r="E102" s="1"/>
  <c r="E49"/>
  <c r="E19"/>
  <c r="E15" s="1"/>
  <c r="E85"/>
  <c r="E81" s="1"/>
  <c r="E60"/>
  <c r="E68"/>
  <c r="D37" i="1" l="1"/>
  <c r="D24"/>
  <c r="D25"/>
  <c r="D28"/>
  <c r="D33"/>
  <c r="D34"/>
  <c r="D29"/>
  <c r="D30"/>
  <c r="D26"/>
  <c r="D12"/>
  <c r="D21"/>
  <c r="D22" l="1"/>
  <c r="D14" l="1"/>
  <c r="D13" s="1"/>
  <c r="D19"/>
  <c r="D18" s="1"/>
  <c r="D17" s="1"/>
  <c r="D16" s="1"/>
  <c r="E129" i="2" l="1"/>
  <c r="E128"/>
  <c r="E127" s="1"/>
  <c r="E125"/>
  <c r="E124"/>
  <c r="E123"/>
  <c r="E121"/>
  <c r="E119"/>
  <c r="E116"/>
  <c r="E115" s="1"/>
  <c r="E113"/>
  <c r="E112" s="1"/>
  <c r="E109"/>
  <c r="E107"/>
  <c r="E106" s="1"/>
  <c r="E105" s="1"/>
  <c r="E103"/>
  <c r="E101"/>
  <c r="E99"/>
  <c r="E97"/>
  <c r="E94" s="1"/>
  <c r="E95"/>
  <c r="E92"/>
  <c r="E91"/>
  <c r="E88"/>
  <c r="E87"/>
  <c r="E86" s="1"/>
  <c r="E82"/>
  <c r="E81" s="1"/>
  <c r="E79"/>
  <c r="E78" s="1"/>
  <c r="E75"/>
  <c r="E74"/>
  <c r="E71"/>
  <c r="E70" s="1"/>
  <c r="E69" s="1"/>
  <c r="E67"/>
  <c r="E66" s="1"/>
  <c r="E65" s="1"/>
  <c r="E63"/>
  <c r="E61"/>
  <c r="E59"/>
  <c r="E56"/>
  <c r="E55" s="1"/>
  <c r="E52"/>
  <c r="E50"/>
  <c r="E46"/>
  <c r="E39"/>
  <c r="E38"/>
  <c r="E37" s="1"/>
  <c r="E42" s="1"/>
  <c r="E32"/>
  <c r="E31" s="1"/>
  <c r="E30" s="1"/>
  <c r="E35" s="1"/>
  <c r="E26"/>
  <c r="E22"/>
  <c r="E19" s="1"/>
  <c r="E20"/>
  <c r="E17"/>
  <c r="E16"/>
  <c r="E58" l="1"/>
  <c r="E90"/>
  <c r="E118"/>
  <c r="E111" s="1"/>
  <c r="E45"/>
  <c r="E44" s="1"/>
  <c r="E15"/>
  <c r="E28" s="1"/>
  <c r="E77"/>
  <c r="E131" l="1"/>
  <c r="E132" s="1"/>
</calcChain>
</file>

<file path=xl/sharedStrings.xml><?xml version="1.0" encoding="utf-8"?>
<sst xmlns="http://schemas.openxmlformats.org/spreadsheetml/2006/main" count="643" uniqueCount="225">
  <si>
    <t xml:space="preserve">Объем поступлений доходов   </t>
  </si>
  <si>
    <t xml:space="preserve">в бюджет внутригородского Муниципального образования Санкт-Петербурга </t>
  </si>
  <si>
    <t xml:space="preserve">муниципальный округ Лиговка-Ямская по кодам классификации доходов бюджета </t>
  </si>
  <si>
    <t>Код классификации доходов бюджета</t>
  </si>
  <si>
    <t>Сумма                  (тыс. руб.)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</si>
  <si>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</si>
  <si>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</si>
  <si>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</si>
  <si>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</si>
  <si>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</si>
  <si>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</si>
  <si>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</si>
  <si>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</si>
  <si>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</si>
  <si>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</si>
  <si>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</si>
  <si>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</si>
  <si>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</si>
  <si>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</si>
  <si>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</si>
  <si>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</si>
  <si>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1 13 02993 03 0100 130</t>
  </si>
  <si>
    <t>1 16 00000 00 0000 000</t>
  </si>
  <si>
    <t>ШТРАФЫ, САНКЦИИ, ВОЗМЕЩЕНИЕ УЩЕРБА</t>
  </si>
  <si>
    <t>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</si>
  <si>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</si>
  <si>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</si>
  <si>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</si>
  <si>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</si>
  <si>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</si>
  <si>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</si>
  <si>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</si>
  <si>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</si>
  <si>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</si>
  <si>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</si>
  <si>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</si>
  <si>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2 02 30000 00 0000 150</t>
  </si>
  <si>
    <t xml:space="preserve">Субвенции  бюджетам  бюджетной  системы  Российской  Федерации 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</si>
  <si>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</si>
  <si>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</si>
  <si>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</si>
  <si>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</si>
  <si>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</si>
  <si>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 по опеке и попечительству</t>
  </si>
  <si>
    <t>2 02 30024 03 0200 150</t>
  </si>
  <si>
    <t>Субвенции  бюджетам  внутригородских  муниципальных  образований  Санкт-Петербурга  на  выполнение  отдельного  государственного  полномочия  Санкт-Петербурга  по 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</si>
  <si>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2 02 30027 00 0000 150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</si>
  <si>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</si>
  <si>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</si>
  <si>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</si>
  <si>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2 02 30027 03 0100 151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</si>
  <si>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семьи, в Санкт-Петербурге</t>
  </si>
  <si>
    <t>2 02 30027 03 0200 150</t>
  </si>
  <si>
    <t>Субвенции бюджетам внутригородских муниципальных образований Санкт-Петербурга на исполнение органами местного самоуправления в  Санкт-Петербурге отдельных государственных полномочий Санкт-Петербурга по выплате вознаграждения приемным родителям</t>
  </si>
  <si>
    <t>И Т О Г О    Д О Х О Д О В :</t>
  </si>
  <si>
    <t>000</t>
  </si>
  <si>
    <t>Наименование кода классификации доходов бюджета</t>
  </si>
  <si>
    <t>Наименование показателей</t>
  </si>
  <si>
    <t>Код целевой статьи</t>
  </si>
  <si>
    <t>МУНИЦИПАЛЬНЫЙ СОВЕТ ВНУТРИГОРОДСКОГО МУНИЦИПАЛЬНОГО ОБРАЗОВАНИЯ САНКТ-ПЕТЕРБУРГА  МУНИЦИПАЛЬНЫЙ ОКРУГ ЛИГОВКА-ЯМСКАЯ (ГРБС - 882)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</si>
  <si>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</si>
  <si>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</si>
  <si>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по содержанию главы внутригородского муниципального образования Санкт-Петербурга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</si>
  <si>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</si>
  <si>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</si>
  <si>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по содержанию лиц, замещающих выборные муниципальные должности (депутатов муниципальных советов, членов выборных органов местного самоуправления в Санкт-Петербурге, выборных должностных лиц местного самоуправления), осуществляющих свои полномочия на постоянной основе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</si>
  <si>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</si>
  <si>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</si>
  <si>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Расходы по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</si>
  <si>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</si>
  <si>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Муниципального Совета ВСЕГО:</t>
  </si>
  <si>
    <t>КОНТРОЛЬНО-СЧЕТНАЯ ПАЛАТА ВНУТРИГОРОДСКОГО МУНИЦИПАЛЬНОГО ОБРАЗОВАНИЯ САНКТ-ПЕТЕРБУРГА МУНИЦИПАЛЬНЫЙ ОКРУГ ЛИГОВКА-ЯМСКАЯ (ГРБС - 906)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</si>
  <si>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</si>
  <si>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Расходы по содержанию и обеспечению деятельности контрольно-счетного органа муниципального образования </t>
  </si>
  <si>
    <t>Расходы Контрольно-счетной палаты ВСЕГО:</t>
  </si>
  <si>
    <t>ИЗБИРАТЕЛЬНАЯ КОМИССИЯ ВНУТРИГОРОДСКОГО МУНИЦИПАЛЬНОГО ОБРАЗОВАНИЯ САНКТ-ПЕТЕРБУРГА МУНИЦИПАЛЬНЫЙ ОКРУГ ЛИГОВКА-ЯМСКАЯ (ГРБС - 907)</t>
  </si>
  <si>
    <t>Обеспечение проведения выборов и референдумов</t>
  </si>
  <si>
    <t>Расходы по содержанию и обеспечению деятельности Избирательной комиссии Муниципального образования "Лиговка-Ямская"</t>
  </si>
  <si>
    <t>Расходы Избирательной комиссии ВСЕГО:</t>
  </si>
  <si>
    <t>МЕСТНАЯ АДМИНИСТРАЦИЯ ВНУТРИГОРОДСКОГО МУНИЦИПАЛЬНОГО ОБРАЗОВАНИЯ САНКТ-ПЕТЕРБУРГА МУНИЦИПАЛЬНЫЙ ОКРУГ ЛИГОВКА-ЯМСКАЯ (ГРБС - 981)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</si>
  <si>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</si>
  <si>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средств местного бюджета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</si>
  <si>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</si>
  <si>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00200G0850</t>
  </si>
  <si>
    <t xml:space="preserve">Резервные фонды </t>
  </si>
  <si>
    <t>Резервный фонд местной Администрации</t>
  </si>
  <si>
    <t>Другие общегосударственные вопросы</t>
  </si>
  <si>
    <t>Расходы по осуществлению защиты прав потребителей</t>
  </si>
  <si>
    <t>Выплаты по исполнительным листам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</si>
  <si>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</si>
  <si>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09200G0100</t>
  </si>
  <si>
    <t>НАЦИОНАЛЬНАЯ БЕЗОПАСНОСТЬ И ПРАВООХРАНИТЕЛЬНАЯ ДЕЯТЕЛЬНОСТЬ</t>
  </si>
  <si>
    <t>Расходы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</si>
  <si>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НАЦИОНАЛЬНАЯ ЭКОНОМИКА</t>
  </si>
  <si>
    <t>Общеэкономические вопросы</t>
  </si>
  <si>
    <t>Расходы по участию в организации и финансировании временного трудоустройства несовершеннолетних в свободное от учебы время</t>
  </si>
  <si>
    <t>Другие вопросы в области национальной экономики</t>
  </si>
  <si>
    <t>Закупка товаров, работ услуг для государственных (муниципальных) нужд</t>
  </si>
  <si>
    <t>ЖИЛИЩНО-КОММУНАЛЬНОЕ ХОЗЯЙСТВО</t>
  </si>
  <si>
    <t>Благоустройство</t>
  </si>
  <si>
    <t>Расходы по осуществлению благоустройства территории муниципального  образования</t>
  </si>
  <si>
    <t>Другие вопросы в области жилищно-коммунального хозяйства</t>
  </si>
  <si>
    <t xml:space="preserve">Расходы по содержанию и обеспечению деятельности МКУ "Лиговка-Ямская"  </t>
  </si>
  <si>
    <t>ОХРАНА ОКРУЖАЮЩЕЙ СРЕДЫ</t>
  </si>
  <si>
    <t>Другие  вопросы  в  области  охраны  окружающей  среды</t>
  </si>
  <si>
    <t>Расходы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</si>
  <si>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ОБРАЗОВАНИЕ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</si>
  <si>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</si>
  <si>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</si>
  <si>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Другие вопросы в области образования</t>
  </si>
  <si>
    <t>Расходы по проведению работ по военно-патриотическому воспитанию граждан</t>
  </si>
  <si>
    <t>Расходы по организации и проведению досуговых мероприятий для жителей муниципального образования</t>
  </si>
  <si>
    <t>Расходы по профилактике правонарушений различных видов</t>
  </si>
  <si>
    <t>Расходы по профилактике экстремизма и межэтнических конфликтов</t>
  </si>
  <si>
    <t>Расходы по реализации мер по профилактике дорожно-транспортного травматизма на территории муниципального образования</t>
  </si>
  <si>
    <t>КУЛЬТУРА, КИНЕМАТОГРАФИЯ</t>
  </si>
  <si>
    <t>Культура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</si>
  <si>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</si>
  <si>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по организации и проведению мероприятий по сохранению и развитию местных традиций и обрядов</t>
  </si>
  <si>
    <t>СОЦИАЛЬНАЯ ПОЛИТИКА</t>
  </si>
  <si>
    <t>Пенсионное обеспечение</t>
  </si>
  <si>
    <t>Расходы на выплату пенсии за выслугу лет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</si>
  <si>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</si>
  <si>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</si>
  <si>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</si>
  <si>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</si>
  <si>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51100G0860</t>
  </si>
  <si>
    <t>Расходы  на  исполнение  государственного  полномочия Санкт-Петербурга  по  выплате  денежных средств на вознаграждение приемным родителям за счет субвенций из бюджета Санкт-Петербурга</t>
  </si>
  <si>
    <t>51100G0870</t>
  </si>
  <si>
    <t>ФИЗИЧЕСКАЯ КУЛЬТУРА И СПОРТ</t>
  </si>
  <si>
    <t>Массовый спорт</t>
  </si>
  <si>
    <t>Расходы по организации и проведению официальных физкультурных, физкультурно-оздоровительных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</si>
  <si>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</si>
  <si>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</si>
  <si>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Расходы по учреждению печатного средства массовой информации</t>
  </si>
  <si>
    <t>Расходы  местной Администрации ВСЕГО:</t>
  </si>
  <si>
    <t>РАСХОДЫ МУНИЦИПАЛЬНОГО ОБРАЗОВАНИЯ ВСЕГО:</t>
  </si>
  <si>
    <t>Приложение № 2</t>
  </si>
  <si>
    <t>к проекту Решения Муниципального Совета</t>
  </si>
  <si>
    <t>Лиговка-Ямская на 2022 год»</t>
  </si>
  <si>
    <t>«О бюджете Муниципального образования</t>
  </si>
  <si>
    <t>Ведомственная структура расходов бюджета</t>
  </si>
  <si>
    <t xml:space="preserve"> внутригородского Муниципального образования Санкт-Петербурга</t>
  </si>
  <si>
    <t>муниципальный округ Лиговка-Ямская на 2022 год</t>
  </si>
  <si>
    <t>Код раздела (подраздела)</t>
  </si>
  <si>
    <t>Код вида расходов</t>
  </si>
  <si>
    <t>0020000011</t>
  </si>
  <si>
    <t>0100</t>
  </si>
  <si>
    <t>0102</t>
  </si>
  <si>
    <t>0103</t>
  </si>
  <si>
    <t>0020000012</t>
  </si>
  <si>
    <t>0020000021</t>
  </si>
  <si>
    <t>0020000022</t>
  </si>
  <si>
    <t>0106</t>
  </si>
  <si>
    <t>0020000041</t>
  </si>
  <si>
    <t>0107</t>
  </si>
  <si>
    <t>0020000051</t>
  </si>
  <si>
    <t>Социальное обеспечение населения</t>
  </si>
  <si>
    <t>0800</t>
  </si>
  <si>
    <t>0801</t>
  </si>
  <si>
    <t>0709</t>
  </si>
  <si>
    <t>0700</t>
  </si>
  <si>
    <t>0705</t>
  </si>
  <si>
    <t>0600</t>
  </si>
  <si>
    <t>0605</t>
  </si>
  <si>
    <t>0505</t>
  </si>
  <si>
    <t>0020000061</t>
  </si>
  <si>
    <t>0500</t>
  </si>
  <si>
    <t>0503</t>
  </si>
  <si>
    <t>0400</t>
  </si>
  <si>
    <t>0401</t>
  </si>
  <si>
    <t>0412</t>
  </si>
  <si>
    <t>0300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</si>
  <si>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</si>
  <si>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</si>
  <si>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0113</t>
  </si>
  <si>
    <t>0900000074</t>
  </si>
  <si>
    <t>0900000072</t>
  </si>
  <si>
    <t>0111</t>
  </si>
  <si>
    <t>0700000061</t>
  </si>
  <si>
    <t>0104</t>
  </si>
  <si>
    <t>Расходы по содействию развитию малому бизнесу на территории муниципального образования</t>
  </si>
  <si>
    <t>7950000191</t>
  </si>
  <si>
    <t>3450000121</t>
  </si>
  <si>
    <t>7950000241</t>
  </si>
  <si>
    <t>7950000551</t>
  </si>
  <si>
    <t>7950000552</t>
  </si>
  <si>
    <t>7950000466</t>
  </si>
  <si>
    <t>7950000131</t>
  </si>
  <si>
    <t>7950000252</t>
  </si>
  <si>
    <t>9970000491</t>
  </si>
  <si>
    <t>2190000461</t>
  </si>
  <si>
    <t>7950000462</t>
  </si>
  <si>
    <t>0020000031</t>
  </si>
  <si>
    <t>0020000850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</si>
  <si>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</si>
  <si>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Приложение № 1</t>
  </si>
  <si>
    <t>на 2022 год</t>
  </si>
  <si>
    <t xml:space="preserve">Распределение бюджетных ассигнований по разделам, подразделам, целевым статьям, </t>
  </si>
  <si>
    <t>группам (группам и подгруппам) видов расходов бюджета</t>
  </si>
  <si>
    <t>Приложение № 3</t>
  </si>
  <si>
    <t>Приложение № 4</t>
  </si>
  <si>
    <t>Источники финансирования дефицита бюджета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</si>
  <si>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</si>
  <si>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Код</t>
  </si>
  <si>
    <t>000 01 00 0000 00 0000 000</t>
  </si>
  <si>
    <t xml:space="preserve">Источники внутреннего финансирования  дефицитов бюджетов </t>
  </si>
  <si>
    <t>000 01 05 0000 00 0000 000</t>
  </si>
  <si>
    <t>Изменение остатков средств на счетах по учету средств бюджета</t>
  </si>
  <si>
    <t>000 01 05 0201 03 0000 510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</si>
  <si>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</si>
  <si>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000 01 05 0201 03 0000 610</t>
  </si>
  <si>
    <t xml:space="preserve">Уменьшение прочих остатков денежных средств  бюджетов внутригородских муниципальных образований городов федерального значения </t>
  </si>
  <si>
    <t>Всего источников финансирования дефицита бюджета</t>
  </si>
  <si>
    <t>Приложение № 5</t>
  </si>
  <si>
    <t xml:space="preserve">Перечень главных распорядителей средств бюджета </t>
  </si>
  <si>
    <t>Код ГРБС</t>
  </si>
  <si>
    <t>ИНН</t>
  </si>
  <si>
    <t>Главные распорядители средств бюджета</t>
  </si>
  <si>
    <t>МУНИЦИПАЛЬНЫЙ СОВЕТ ВНУТРИГОРОДСКОГО МУНИЦИПАЛЬНОГО ОБРАЗОВАНИЯ САНКТ-ПЕТЕРБУРГА  МУНИЦИПАЛЬНЫЙ ОКРУГ ЛИГОВКА-ЯМСКАЯ</t>
  </si>
  <si>
    <t>КОНТРОЛЬНО-СЧЕТНАЯ ПАЛАТА ВНУТРИГОРОДСКОГО МУНИЦИПАЛЬНОГО ОБРАЗОВАНИЯ САНКТ-ПЕТЕРБУРГА МУНИЦИПАЛЬНЫЙ ОКРУГ ЛИГОВКА-ЯМСКАЯ</t>
  </si>
  <si>
    <t>ИЗБИРАТЕЛЬНАЯ КОМИССИЯ ВНУТРИГОРОДСКОГО МУНИЦИПАЛЬНОГО ОБРАЗОВАНИЯ САНКТ-ПЕТЕРБУРГА МУНИЦИПАЛЬНЫЙ ОКРУГ ЛИГОВКА-ЯМСКАЯ</t>
  </si>
  <si>
    <t>МЕСТНАЯ АДМИНИСТРАЦИЯ ВНУТРИГОРОДСКОГО МУНИЦИПАЛЬНОГО ОБРАЗОВАНИЯ САНКТ-ПЕТЕРБУРГА МУНИЦИПАЛЬНЫЙ ОКРУГ ЛИГОВКА-ЯМСКАЯ</t>
  </si>
  <si>
    <t>Обеспечение деятельности представительного органа муниципального образования и содержание лиц, замещающих должности муниципальной службы, а также лиц, замещающих должности, не отнесенные к должностям муниципальной службы</t>
  </si>
  <si>
    <t>Обеспечение деятельности местной администрации муниципального образования и содержание лиц, замещающих должности муниципальной службы, а также лиц, замещающих должности, не отнесенные к должностям муниципальной службы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</si>
</sst>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56">
    <xf numFmtId="0" fontId="0" fillId="0" borderId="0" xfId="0"/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1"/>
    <xf numFmtId="0" fontId="14" fillId="0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CCECFF"/>
      <color rgb="FFFFFFD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sqref="A1:D1"/>
    </sheetView>
  </sheetViews>
  <sheetFormatPr defaultRowHeight="15"/>
  <cols>
    <col min="1" max="1" width="6.7109375" customWidth="1"/>
    <col min="2" max="2" width="21.85546875" customWidth="1"/>
    <col min="3" max="3" width="42.85546875" customWidth="1"/>
    <col min="4" max="4" width="13.140625" customWidth="1"/>
  </cols>
  <sheetData>
    <row r="1" spans="1:4">
      <c r="A1" s="50" t="s">
        <v>196</v>
      </c>
      <c r="B1" s="50"/>
      <c r="C1" s="50"/>
      <c r="D1" s="50"/>
    </row>
    <row r="2" spans="1:4">
      <c r="A2" s="50" t="s">
        <v>138</v>
      </c>
      <c r="B2" s="50"/>
      <c r="C2" s="50"/>
      <c r="D2" s="50"/>
    </row>
    <row r="3" spans="1:4">
      <c r="A3" s="50" t="s">
        <v>140</v>
      </c>
      <c r="B3" s="50"/>
      <c r="C3" s="50"/>
      <c r="D3" s="50"/>
    </row>
    <row r="4" spans="1:4">
      <c r="A4" s="50" t="s">
        <v>139</v>
      </c>
      <c r="B4" s="50"/>
      <c r="C4" s="50"/>
      <c r="D4" s="50"/>
    </row>
    <row r="5" spans="1:4">
      <c r="A5" s="7"/>
      <c r="B5" s="7"/>
      <c r="C5" s="7"/>
      <c r="D5" s="7"/>
    </row>
    <row r="6" spans="1:4">
      <c r="A6" s="49" t="s">
        <v>0</v>
      </c>
      <c r="B6" s="49"/>
      <c r="C6" s="49"/>
      <c r="D6" s="49"/>
    </row>
    <row r="7" spans="1:4">
      <c r="A7" s="49" t="s">
        <v>1</v>
      </c>
      <c r="B7" s="49"/>
      <c r="C7" s="49"/>
      <c r="D7" s="49"/>
    </row>
    <row r="8" spans="1:4">
      <c r="A8" s="49" t="s">
        <v>2</v>
      </c>
      <c r="B8" s="49"/>
      <c r="C8" s="49"/>
      <c r="D8" s="49"/>
    </row>
    <row r="9" spans="1:4">
      <c r="A9" s="49" t="s">
        <v>197</v>
      </c>
      <c r="B9" s="49"/>
      <c r="C9" s="49"/>
      <c r="D9" s="49"/>
    </row>
    <row r="10" spans="1:4">
      <c r="A10" s="8"/>
      <c r="B10" s="8"/>
      <c r="C10" s="8"/>
      <c r="D10" s="8"/>
    </row>
    <row r="11" spans="1:4" ht="27.95" customHeight="1">
      <c r="A11" s="51" t="s">
        <v>3</v>
      </c>
      <c r="B11" s="51"/>
      <c r="C11" s="9" t="s">
        <v>56</v>
      </c>
      <c r="D11" s="9" t="s">
        <v>4</v>
      </c>
    </row>
    <row r="12" spans="1:4" ht="21" customHeight="1">
      <c r="A12" s="10" t="s">
        <v>55</v>
      </c>
      <c r="B12" s="11" t="s">
        <v>5</v>
      </c>
      <c r="C12" s="12" t="s">
        <v>6</v>
      </c>
      <c r="D12" s="13">
        <f>D13+D16+D21</f>
        <v>8527.9</v>
      </c>
    </row>
    <row r="13" spans="1:4" ht="21" customHeight="1">
      <c r="A13" s="10" t="s">
        <v>55</v>
      </c>
      <c r="B13" s="10" t="s">
        <v>7</v>
      </c>
      <c r="C13" s="12" t="s">
        <v>8</v>
      </c>
      <c r="D13" s="13">
        <f>D14</f>
        <v>8497.9</v>
      </c>
    </row>
    <row r="14" spans="1:4" ht="21" customHeight="1">
      <c r="A14" s="10" t="s">
        <v>55</v>
      </c>
      <c r="B14" s="11" t="s">
        <v>9</v>
      </c>
      <c r="C14" s="12" t="s">
        <v>10</v>
      </c>
      <c r="D14" s="13">
        <f>D15</f>
        <v>8497.9</v>
      </c>
    </row>
    <row r="15" spans="1:4" ht="84" customHeight="1">
      <c r="A15" s="14">
        <v>182</v>
      </c>
      <c r="B15" s="14" t="s">
        <v>11</v>
      </c>
      <c r="C15" s="15" t="s">
        <v>12</v>
      </c>
      <c r="D15" s="16">
        <v>8497.9</v>
      </c>
    </row>
    <row r="16" spans="1:4" ht="29.45" customHeight="1">
      <c r="A16" s="11" t="s">
        <v>55</v>
      </c>
      <c r="B16" s="11" t="s">
        <v>13</v>
      </c>
      <c r="C16" s="12" t="s">
        <v>14</v>
      </c>
      <c r="D16" s="17">
        <f>D17</f>
        <v>20</v>
      </c>
    </row>
    <row r="17" spans="1:4" ht="22.5" customHeight="1">
      <c r="A17" s="11" t="s">
        <v>55</v>
      </c>
      <c r="B17" s="11" t="s">
        <v>15</v>
      </c>
      <c r="C17" s="12" t="s">
        <v>16</v>
      </c>
      <c r="D17" s="17">
        <f>D18</f>
        <v>20</v>
      </c>
    </row>
    <row r="18" spans="1:4" ht="23.45" customHeight="1">
      <c r="A18" s="14" t="s">
        <v>55</v>
      </c>
      <c r="B18" s="14" t="s">
        <v>17</v>
      </c>
      <c r="C18" s="15" t="s">
        <v>18</v>
      </c>
      <c r="D18" s="16">
        <f>D19</f>
        <v>20</v>
      </c>
    </row>
    <row r="19" spans="1:4" ht="39.6" customHeight="1">
      <c r="A19" s="14" t="s">
        <v>55</v>
      </c>
      <c r="B19" s="14" t="s">
        <v>19</v>
      </c>
      <c r="C19" s="15" t="s">
        <v>20</v>
      </c>
      <c r="D19" s="16">
        <f>D20</f>
        <v>20</v>
      </c>
    </row>
    <row r="20" spans="1:4" ht="86.45" customHeight="1">
      <c r="A20" s="14">
        <v>867</v>
      </c>
      <c r="B20" s="14" t="s">
        <v>21</v>
      </c>
      <c r="C20" s="18" t="s">
        <v>195</v>
      </c>
      <c r="D20" s="16">
        <v>20</v>
      </c>
    </row>
    <row r="21" spans="1:4" ht="27.95" customHeight="1">
      <c r="A21" s="11" t="s">
        <v>55</v>
      </c>
      <c r="B21" s="11" t="s">
        <v>22</v>
      </c>
      <c r="C21" s="12" t="s">
        <v>23</v>
      </c>
      <c r="D21" s="17">
        <f>D22</f>
        <v>10</v>
      </c>
    </row>
    <row r="22" spans="1:4" ht="69.599999999999994" customHeight="1">
      <c r="A22" s="11" t="s">
        <v>55</v>
      </c>
      <c r="B22" s="11" t="s">
        <v>24</v>
      </c>
      <c r="C22" s="12" t="s">
        <v>25</v>
      </c>
      <c r="D22" s="17">
        <f>D23</f>
        <v>10</v>
      </c>
    </row>
    <row r="23" spans="1:4" ht="97.5" customHeight="1">
      <c r="A23" s="14">
        <v>981</v>
      </c>
      <c r="B23" s="14" t="s">
        <v>26</v>
      </c>
      <c r="C23" s="15" t="s">
        <v>27</v>
      </c>
      <c r="D23" s="16">
        <v>10</v>
      </c>
    </row>
    <row r="24" spans="1:4" ht="23.1" customHeight="1">
      <c r="A24" s="11" t="s">
        <v>55</v>
      </c>
      <c r="B24" s="11" t="s">
        <v>28</v>
      </c>
      <c r="C24" s="12" t="s">
        <v>29</v>
      </c>
      <c r="D24" s="17">
        <f>D25</f>
        <v>44574.3</v>
      </c>
    </row>
    <row r="25" spans="1:4" ht="39.950000000000003" customHeight="1">
      <c r="A25" s="11" t="s">
        <v>55</v>
      </c>
      <c r="B25" s="11" t="s">
        <v>30</v>
      </c>
      <c r="C25" s="12" t="s">
        <v>31</v>
      </c>
      <c r="D25" s="17">
        <f>D26+D28</f>
        <v>44574.3</v>
      </c>
    </row>
    <row r="26" spans="1:4" ht="33" customHeight="1">
      <c r="A26" s="11" t="s">
        <v>55</v>
      </c>
      <c r="B26" s="11" t="s">
        <v>32</v>
      </c>
      <c r="C26" s="12" t="s">
        <v>33</v>
      </c>
      <c r="D26" s="17">
        <f>D27</f>
        <v>34482.9</v>
      </c>
    </row>
    <row r="27" spans="1:4" ht="54.95" customHeight="1">
      <c r="A27" s="14">
        <v>981</v>
      </c>
      <c r="B27" s="14" t="s">
        <v>34</v>
      </c>
      <c r="C27" s="15" t="s">
        <v>35</v>
      </c>
      <c r="D27" s="16">
        <v>34482.9</v>
      </c>
    </row>
    <row r="28" spans="1:4" ht="38.1" customHeight="1">
      <c r="A28" s="11" t="s">
        <v>55</v>
      </c>
      <c r="B28" s="11" t="s">
        <v>36</v>
      </c>
      <c r="C28" s="19" t="s">
        <v>37</v>
      </c>
      <c r="D28" s="17">
        <f>D29+D33</f>
        <v>10091.4</v>
      </c>
    </row>
    <row r="29" spans="1:4" ht="39" customHeight="1">
      <c r="A29" s="11" t="s">
        <v>55</v>
      </c>
      <c r="B29" s="11" t="s">
        <v>38</v>
      </c>
      <c r="C29" s="19" t="s">
        <v>39</v>
      </c>
      <c r="D29" s="17">
        <f>D30</f>
        <v>1940.1</v>
      </c>
    </row>
    <row r="30" spans="1:4" ht="70.5" customHeight="1">
      <c r="A30" s="11">
        <v>981</v>
      </c>
      <c r="B30" s="11" t="s">
        <v>40</v>
      </c>
      <c r="C30" s="12" t="s">
        <v>41</v>
      </c>
      <c r="D30" s="17">
        <f>SUM(D31:D32)</f>
        <v>1940.1</v>
      </c>
    </row>
    <row r="31" spans="1:4" ht="94.5" customHeight="1">
      <c r="A31" s="14">
        <v>981</v>
      </c>
      <c r="B31" s="14" t="s">
        <v>42</v>
      </c>
      <c r="C31" s="15" t="s">
        <v>43</v>
      </c>
      <c r="D31" s="16">
        <v>1932</v>
      </c>
    </row>
    <row r="32" spans="1:4" ht="108.6" customHeight="1">
      <c r="A32" s="14">
        <v>981</v>
      </c>
      <c r="B32" s="14" t="s">
        <v>44</v>
      </c>
      <c r="C32" s="15" t="s">
        <v>45</v>
      </c>
      <c r="D32" s="16">
        <v>8.1</v>
      </c>
    </row>
    <row r="33" spans="1:4" ht="60" customHeight="1">
      <c r="A33" s="11" t="s">
        <v>55</v>
      </c>
      <c r="B33" s="11" t="s">
        <v>46</v>
      </c>
      <c r="C33" s="12" t="s">
        <v>47</v>
      </c>
      <c r="D33" s="17">
        <f>D34</f>
        <v>8151.3</v>
      </c>
    </row>
    <row r="34" spans="1:4" ht="83.1" customHeight="1">
      <c r="A34" s="11">
        <v>981</v>
      </c>
      <c r="B34" s="11" t="s">
        <v>48</v>
      </c>
      <c r="C34" s="12" t="s">
        <v>49</v>
      </c>
      <c r="D34" s="17">
        <f>SUM(D35:D36)</f>
        <v>8151.3</v>
      </c>
    </row>
    <row r="35" spans="1:4" ht="123.95" customHeight="1">
      <c r="A35" s="14">
        <v>981</v>
      </c>
      <c r="B35" s="14" t="s">
        <v>50</v>
      </c>
      <c r="C35" s="15" t="s">
        <v>51</v>
      </c>
      <c r="D35" s="16">
        <v>4983.8</v>
      </c>
    </row>
    <row r="36" spans="1:4" ht="88.5" customHeight="1">
      <c r="A36" s="14">
        <v>981</v>
      </c>
      <c r="B36" s="14" t="s">
        <v>52</v>
      </c>
      <c r="C36" s="15" t="s">
        <v>53</v>
      </c>
      <c r="D36" s="16">
        <v>3167.5</v>
      </c>
    </row>
    <row r="37" spans="1:4" ht="27.95" customHeight="1">
      <c r="A37" s="48" t="s">
        <v>54</v>
      </c>
      <c r="B37" s="48"/>
      <c r="C37" s="48"/>
      <c r="D37" s="17">
        <f>D12+D24</f>
        <v>53102.200000000004</v>
      </c>
    </row>
    <row r="38" spans="1:4">
      <c r="A38" s="7"/>
      <c r="B38" s="7"/>
      <c r="C38" s="7"/>
      <c r="D38" s="7"/>
    </row>
    <row r="39" spans="1:4">
      <c r="A39" s="7"/>
      <c r="B39" s="7"/>
      <c r="C39" s="7"/>
      <c r="D39" s="7"/>
    </row>
    <row r="40" spans="1:4">
      <c r="A40" s="7"/>
      <c r="B40" s="7"/>
      <c r="C40" s="7"/>
      <c r="D40" s="7"/>
    </row>
    <row r="41" spans="1:4">
      <c r="A41" s="7"/>
      <c r="B41" s="7"/>
      <c r="C41" s="7"/>
      <c r="D41" s="7"/>
    </row>
    <row r="42" spans="1:4">
      <c r="A42" s="7"/>
      <c r="B42" s="7"/>
      <c r="C42" s="7"/>
      <c r="D42" s="7"/>
    </row>
  </sheetData>
  <mergeCells count="10">
    <mergeCell ref="A1:D1"/>
    <mergeCell ref="A2:D2"/>
    <mergeCell ref="A3:D3"/>
    <mergeCell ref="A4:D4"/>
    <mergeCell ref="A11:B11"/>
    <mergeCell ref="A37:C37"/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9"/>
  <sheetViews>
    <sheetView topLeftCell="A118" workbookViewId="0">
      <selection activeCell="A46" sqref="A46"/>
    </sheetView>
  </sheetViews>
  <sheetFormatPr defaultRowHeight="15"/>
  <cols>
    <col min="1" max="1" width="53.5703125" customWidth="1"/>
    <col min="2" max="2" width="6.7109375" customWidth="1"/>
    <col min="3" max="3" width="10.42578125" customWidth="1"/>
    <col min="4" max="4" width="8.140625" customWidth="1"/>
    <col min="5" max="5" width="9.5703125" customWidth="1"/>
  </cols>
  <sheetData>
    <row r="1" spans="1:5" ht="15.95" customHeight="1">
      <c r="A1" s="50" t="s">
        <v>137</v>
      </c>
      <c r="B1" s="50"/>
      <c r="C1" s="50"/>
      <c r="D1" s="50"/>
      <c r="E1" s="50"/>
    </row>
    <row r="2" spans="1:5" ht="15.95" customHeight="1">
      <c r="A2" s="50" t="s">
        <v>138</v>
      </c>
      <c r="B2" s="50"/>
      <c r="C2" s="50"/>
      <c r="D2" s="50"/>
      <c r="E2" s="50"/>
    </row>
    <row r="3" spans="1:5" ht="15.95" customHeight="1">
      <c r="A3" s="50" t="s">
        <v>140</v>
      </c>
      <c r="B3" s="50"/>
      <c r="C3" s="50"/>
      <c r="D3" s="50"/>
      <c r="E3" s="50"/>
    </row>
    <row r="4" spans="1:5" ht="15.95" customHeight="1">
      <c r="A4" s="50" t="s">
        <v>139</v>
      </c>
      <c r="B4" s="50"/>
      <c r="C4" s="50"/>
      <c r="D4" s="50"/>
      <c r="E4" s="50"/>
    </row>
    <row r="5" spans="1:5" ht="18" customHeight="1">
      <c r="A5" s="20"/>
      <c r="B5" s="21"/>
      <c r="C5" s="21"/>
      <c r="D5" s="21"/>
      <c r="E5" s="21"/>
    </row>
    <row r="6" spans="1:5" ht="18" customHeight="1">
      <c r="A6" s="52" t="s">
        <v>141</v>
      </c>
      <c r="B6" s="52"/>
      <c r="C6" s="52"/>
      <c r="D6" s="52"/>
      <c r="E6" s="52"/>
    </row>
    <row r="7" spans="1:5" ht="18" customHeight="1">
      <c r="A7" s="52" t="s">
        <v>142</v>
      </c>
      <c r="B7" s="52"/>
      <c r="C7" s="52"/>
      <c r="D7" s="52"/>
      <c r="E7" s="52"/>
    </row>
    <row r="8" spans="1:5" ht="18" customHeight="1">
      <c r="A8" s="52" t="s">
        <v>143</v>
      </c>
      <c r="B8" s="52"/>
      <c r="C8" s="52"/>
      <c r="D8" s="52"/>
      <c r="E8" s="52"/>
    </row>
    <row r="9" spans="1:5" ht="18" customHeight="1">
      <c r="A9" s="22"/>
      <c r="B9" s="7"/>
      <c r="C9" s="7"/>
      <c r="D9" s="7"/>
      <c r="E9" s="7"/>
    </row>
    <row r="10" spans="1:5" ht="27" customHeight="1">
      <c r="A10" s="53" t="s">
        <v>57</v>
      </c>
      <c r="B10" s="53" t="s">
        <v>144</v>
      </c>
      <c r="C10" s="53" t="s">
        <v>58</v>
      </c>
      <c r="D10" s="53" t="s">
        <v>145</v>
      </c>
      <c r="E10" s="53" t="s">
        <v>4</v>
      </c>
    </row>
    <row r="11" spans="1:5" ht="27" customHeight="1">
      <c r="A11" s="53"/>
      <c r="B11" s="53"/>
      <c r="C11" s="53"/>
      <c r="D11" s="53"/>
      <c r="E11" s="53"/>
    </row>
    <row r="12" spans="1:5" ht="27" customHeight="1">
      <c r="A12" s="53"/>
      <c r="B12" s="53"/>
      <c r="C12" s="53"/>
      <c r="D12" s="53"/>
      <c r="E12" s="53"/>
    </row>
    <row r="13" spans="1:5" ht="13.5" customHeight="1">
      <c r="A13" s="23">
        <v>1</v>
      </c>
      <c r="B13" s="23">
        <v>2</v>
      </c>
      <c r="C13" s="23">
        <v>3</v>
      </c>
      <c r="D13" s="23">
        <v>4</v>
      </c>
      <c r="E13" s="23">
        <v>5</v>
      </c>
    </row>
    <row r="14" spans="1:5" ht="32.450000000000003" customHeight="1">
      <c r="A14" s="53" t="s">
        <v>59</v>
      </c>
      <c r="B14" s="53"/>
      <c r="C14" s="53"/>
      <c r="D14" s="53"/>
      <c r="E14" s="53"/>
    </row>
    <row r="15" spans="1:5" ht="18" customHeight="1">
      <c r="A15" s="24" t="s">
        <v>60</v>
      </c>
      <c r="B15" s="25" t="s">
        <v>147</v>
      </c>
      <c r="C15" s="25"/>
      <c r="D15" s="25"/>
      <c r="E15" s="26">
        <f>E16+E19</f>
        <v>6101.0999999999985</v>
      </c>
    </row>
    <row r="16" spans="1:5" ht="27" customHeight="1">
      <c r="A16" s="24" t="s">
        <v>61</v>
      </c>
      <c r="B16" s="25" t="s">
        <v>148</v>
      </c>
      <c r="C16" s="25"/>
      <c r="D16" s="25"/>
      <c r="E16" s="26">
        <f>E17</f>
        <v>1663.4</v>
      </c>
    </row>
    <row r="17" spans="1:5" ht="29.1" customHeight="1">
      <c r="A17" s="27" t="s">
        <v>62</v>
      </c>
      <c r="B17" s="28" t="s">
        <v>148</v>
      </c>
      <c r="C17" s="28" t="s">
        <v>146</v>
      </c>
      <c r="D17" s="28"/>
      <c r="E17" s="29">
        <f>E18</f>
        <v>1663.4</v>
      </c>
    </row>
    <row r="18" spans="1:5" ht="55.5" customHeight="1">
      <c r="A18" s="27" t="s">
        <v>63</v>
      </c>
      <c r="B18" s="28" t="s">
        <v>148</v>
      </c>
      <c r="C18" s="28" t="s">
        <v>146</v>
      </c>
      <c r="D18" s="28">
        <v>100</v>
      </c>
      <c r="E18" s="29">
        <v>1663.4</v>
      </c>
    </row>
    <row r="19" spans="1:5" ht="41.45" customHeight="1">
      <c r="A19" s="24" t="s">
        <v>64</v>
      </c>
      <c r="B19" s="25" t="s">
        <v>149</v>
      </c>
      <c r="C19" s="25"/>
      <c r="D19" s="25"/>
      <c r="E19" s="26">
        <f>E20+E22+E26</f>
        <v>4437.6999999999989</v>
      </c>
    </row>
    <row r="20" spans="1:5" ht="81" customHeight="1">
      <c r="A20" s="27" t="s">
        <v>65</v>
      </c>
      <c r="B20" s="28" t="s">
        <v>149</v>
      </c>
      <c r="C20" s="28" t="s">
        <v>150</v>
      </c>
      <c r="D20" s="28"/>
      <c r="E20" s="29">
        <f>E21</f>
        <v>1407.1</v>
      </c>
    </row>
    <row r="21" spans="1:5" ht="58.5" customHeight="1">
      <c r="A21" s="27" t="s">
        <v>63</v>
      </c>
      <c r="B21" s="28" t="s">
        <v>149</v>
      </c>
      <c r="C21" s="28" t="s">
        <v>150</v>
      </c>
      <c r="D21" s="28">
        <v>100</v>
      </c>
      <c r="E21" s="29">
        <v>1407.1</v>
      </c>
    </row>
    <row r="22" spans="1:5" ht="64.5" customHeight="1">
      <c r="A22" s="27" t="s">
        <v>223</v>
      </c>
      <c r="B22" s="28" t="s">
        <v>149</v>
      </c>
      <c r="C22" s="28" t="s">
        <v>151</v>
      </c>
      <c r="D22" s="30"/>
      <c r="E22" s="29">
        <f>SUM(E23:E25)</f>
        <v>2884.2</v>
      </c>
    </row>
    <row r="23" spans="1:5" ht="60" customHeight="1">
      <c r="A23" s="27" t="s">
        <v>63</v>
      </c>
      <c r="B23" s="28" t="s">
        <v>149</v>
      </c>
      <c r="C23" s="28" t="s">
        <v>151</v>
      </c>
      <c r="D23" s="28">
        <v>100</v>
      </c>
      <c r="E23" s="29">
        <v>2443.1999999999998</v>
      </c>
    </row>
    <row r="24" spans="1:5" ht="29.1" customHeight="1">
      <c r="A24" s="15" t="s">
        <v>66</v>
      </c>
      <c r="B24" s="28" t="s">
        <v>149</v>
      </c>
      <c r="C24" s="28" t="s">
        <v>151</v>
      </c>
      <c r="D24" s="28">
        <v>200</v>
      </c>
      <c r="E24" s="29">
        <v>340</v>
      </c>
    </row>
    <row r="25" spans="1:5" ht="18" customHeight="1">
      <c r="A25" s="27" t="s">
        <v>67</v>
      </c>
      <c r="B25" s="28" t="s">
        <v>149</v>
      </c>
      <c r="C25" s="28" t="s">
        <v>151</v>
      </c>
      <c r="D25" s="28">
        <v>800</v>
      </c>
      <c r="E25" s="29">
        <v>101</v>
      </c>
    </row>
    <row r="26" spans="1:5" ht="71.45" customHeight="1">
      <c r="A26" s="27" t="s">
        <v>68</v>
      </c>
      <c r="B26" s="28" t="s">
        <v>149</v>
      </c>
      <c r="C26" s="28" t="s">
        <v>152</v>
      </c>
      <c r="D26" s="28"/>
      <c r="E26" s="29">
        <f>E27</f>
        <v>146.4</v>
      </c>
    </row>
    <row r="27" spans="1:5" ht="60" customHeight="1">
      <c r="A27" s="27" t="s">
        <v>69</v>
      </c>
      <c r="B27" s="28" t="s">
        <v>149</v>
      </c>
      <c r="C27" s="28" t="s">
        <v>152</v>
      </c>
      <c r="D27" s="28">
        <v>100</v>
      </c>
      <c r="E27" s="29">
        <v>146.4</v>
      </c>
    </row>
    <row r="28" spans="1:5" ht="21" customHeight="1">
      <c r="A28" s="24" t="s">
        <v>70</v>
      </c>
      <c r="B28" s="28"/>
      <c r="C28" s="28"/>
      <c r="D28" s="28"/>
      <c r="E28" s="26">
        <f>E15</f>
        <v>6101.0999999999985</v>
      </c>
    </row>
    <row r="29" spans="1:5" ht="29.45" customHeight="1">
      <c r="A29" s="53" t="s">
        <v>71</v>
      </c>
      <c r="B29" s="53"/>
      <c r="C29" s="53"/>
      <c r="D29" s="53"/>
      <c r="E29" s="53"/>
    </row>
    <row r="30" spans="1:5" ht="21" customHeight="1">
      <c r="A30" s="24" t="s">
        <v>60</v>
      </c>
      <c r="B30" s="25" t="s">
        <v>147</v>
      </c>
      <c r="C30" s="25"/>
      <c r="D30" s="25"/>
      <c r="E30" s="26">
        <f>E31</f>
        <v>12</v>
      </c>
    </row>
    <row r="31" spans="1:5" ht="43.5" customHeight="1">
      <c r="A31" s="24" t="s">
        <v>72</v>
      </c>
      <c r="B31" s="25" t="s">
        <v>153</v>
      </c>
      <c r="C31" s="31"/>
      <c r="D31" s="25"/>
      <c r="E31" s="26">
        <f>E32</f>
        <v>12</v>
      </c>
    </row>
    <row r="32" spans="1:5" ht="31.5" customHeight="1">
      <c r="A32" s="15" t="s">
        <v>73</v>
      </c>
      <c r="B32" s="28" t="s">
        <v>153</v>
      </c>
      <c r="C32" s="32" t="s">
        <v>154</v>
      </c>
      <c r="D32" s="28"/>
      <c r="E32" s="26">
        <f>SUM(E33:E34)</f>
        <v>12</v>
      </c>
    </row>
    <row r="33" spans="1:5" ht="27" customHeight="1">
      <c r="A33" s="18" t="s">
        <v>66</v>
      </c>
      <c r="B33" s="28" t="s">
        <v>153</v>
      </c>
      <c r="C33" s="32" t="s">
        <v>154</v>
      </c>
      <c r="D33" s="28">
        <v>200</v>
      </c>
      <c r="E33" s="29">
        <v>2</v>
      </c>
    </row>
    <row r="34" spans="1:5" ht="18" customHeight="1">
      <c r="A34" s="18" t="s">
        <v>67</v>
      </c>
      <c r="B34" s="28" t="s">
        <v>153</v>
      </c>
      <c r="C34" s="32" t="s">
        <v>154</v>
      </c>
      <c r="D34" s="28">
        <v>800</v>
      </c>
      <c r="E34" s="29">
        <v>10</v>
      </c>
    </row>
    <row r="35" spans="1:5" ht="21" customHeight="1">
      <c r="A35" s="24" t="s">
        <v>74</v>
      </c>
      <c r="B35" s="28"/>
      <c r="C35" s="28"/>
      <c r="D35" s="28"/>
      <c r="E35" s="26">
        <f>E30</f>
        <v>12</v>
      </c>
    </row>
    <row r="36" spans="1:5" ht="27" customHeight="1">
      <c r="A36" s="53" t="s">
        <v>75</v>
      </c>
      <c r="B36" s="53"/>
      <c r="C36" s="53"/>
      <c r="D36" s="53"/>
      <c r="E36" s="53"/>
    </row>
    <row r="37" spans="1:5" ht="21" customHeight="1">
      <c r="A37" s="24" t="s">
        <v>60</v>
      </c>
      <c r="B37" s="25" t="s">
        <v>147</v>
      </c>
      <c r="C37" s="25"/>
      <c r="D37" s="25"/>
      <c r="E37" s="26">
        <f>E38</f>
        <v>12</v>
      </c>
    </row>
    <row r="38" spans="1:5" ht="18" customHeight="1">
      <c r="A38" s="24" t="s">
        <v>76</v>
      </c>
      <c r="B38" s="25" t="s">
        <v>155</v>
      </c>
      <c r="C38" s="31"/>
      <c r="D38" s="25"/>
      <c r="E38" s="26">
        <f>E39</f>
        <v>12</v>
      </c>
    </row>
    <row r="39" spans="1:5" ht="42.95" customHeight="1">
      <c r="A39" s="15" t="s">
        <v>77</v>
      </c>
      <c r="B39" s="28" t="s">
        <v>155</v>
      </c>
      <c r="C39" s="32" t="s">
        <v>156</v>
      </c>
      <c r="D39" s="28"/>
      <c r="E39" s="26">
        <f>SUM(E40:E41)</f>
        <v>12</v>
      </c>
    </row>
    <row r="40" spans="1:5" ht="29.1" customHeight="1">
      <c r="A40" s="15" t="s">
        <v>66</v>
      </c>
      <c r="B40" s="28" t="s">
        <v>155</v>
      </c>
      <c r="C40" s="32" t="s">
        <v>156</v>
      </c>
      <c r="D40" s="28">
        <v>200</v>
      </c>
      <c r="E40" s="29">
        <v>2</v>
      </c>
    </row>
    <row r="41" spans="1:5" ht="18" customHeight="1">
      <c r="A41" s="15" t="s">
        <v>67</v>
      </c>
      <c r="B41" s="28" t="s">
        <v>155</v>
      </c>
      <c r="C41" s="32" t="s">
        <v>156</v>
      </c>
      <c r="D41" s="28">
        <v>800</v>
      </c>
      <c r="E41" s="29">
        <v>10</v>
      </c>
    </row>
    <row r="42" spans="1:5" ht="21" customHeight="1">
      <c r="A42" s="24" t="s">
        <v>78</v>
      </c>
      <c r="B42" s="28"/>
      <c r="C42" s="28"/>
      <c r="D42" s="28"/>
      <c r="E42" s="26">
        <f>E37</f>
        <v>12</v>
      </c>
    </row>
    <row r="43" spans="1:5" ht="30.95" customHeight="1">
      <c r="A43" s="53" t="s">
        <v>79</v>
      </c>
      <c r="B43" s="53"/>
      <c r="C43" s="53"/>
      <c r="D43" s="53"/>
      <c r="E43" s="53"/>
    </row>
    <row r="44" spans="1:5" ht="27" customHeight="1">
      <c r="A44" s="24" t="s">
        <v>60</v>
      </c>
      <c r="B44" s="25" t="s">
        <v>147</v>
      </c>
      <c r="C44" s="25"/>
      <c r="D44" s="25"/>
      <c r="E44" s="26">
        <f>E45+E55+E58</f>
        <v>25685.63</v>
      </c>
    </row>
    <row r="45" spans="1:5" ht="45.6" customHeight="1">
      <c r="A45" s="24" t="s">
        <v>80</v>
      </c>
      <c r="B45" s="25" t="s">
        <v>180</v>
      </c>
      <c r="C45" s="25"/>
      <c r="D45" s="25"/>
      <c r="E45" s="26">
        <f>E46+E50+E52</f>
        <v>25612.2</v>
      </c>
    </row>
    <row r="46" spans="1:5" ht="57.75" customHeight="1">
      <c r="A46" s="47" t="s">
        <v>224</v>
      </c>
      <c r="B46" s="28" t="s">
        <v>180</v>
      </c>
      <c r="C46" s="28" t="s">
        <v>193</v>
      </c>
      <c r="D46" s="28"/>
      <c r="E46" s="29">
        <f>SUM(E47:E49)</f>
        <v>23499.9</v>
      </c>
    </row>
    <row r="47" spans="1:5" ht="60.6" customHeight="1">
      <c r="A47" s="27" t="s">
        <v>63</v>
      </c>
      <c r="B47" s="28" t="s">
        <v>180</v>
      </c>
      <c r="C47" s="28" t="s">
        <v>193</v>
      </c>
      <c r="D47" s="28">
        <v>100</v>
      </c>
      <c r="E47" s="29">
        <v>20124.900000000001</v>
      </c>
    </row>
    <row r="48" spans="1:5" ht="27" customHeight="1">
      <c r="A48" s="15" t="s">
        <v>66</v>
      </c>
      <c r="B48" s="28" t="s">
        <v>180</v>
      </c>
      <c r="C48" s="28" t="s">
        <v>193</v>
      </c>
      <c r="D48" s="28">
        <v>200</v>
      </c>
      <c r="E48" s="29">
        <v>3350</v>
      </c>
    </row>
    <row r="49" spans="1:5" ht="18" customHeight="1">
      <c r="A49" s="27" t="s">
        <v>67</v>
      </c>
      <c r="B49" s="28" t="s">
        <v>180</v>
      </c>
      <c r="C49" s="28" t="s">
        <v>193</v>
      </c>
      <c r="D49" s="28">
        <v>800</v>
      </c>
      <c r="E49" s="29">
        <v>25</v>
      </c>
    </row>
    <row r="50" spans="1:5" ht="40.5" customHeight="1">
      <c r="A50" s="27" t="s">
        <v>81</v>
      </c>
      <c r="B50" s="28" t="s">
        <v>180</v>
      </c>
      <c r="C50" s="28" t="s">
        <v>194</v>
      </c>
      <c r="D50" s="28"/>
      <c r="E50" s="29">
        <f>E51</f>
        <v>180.3</v>
      </c>
    </row>
    <row r="51" spans="1:5" ht="58.5" customHeight="1">
      <c r="A51" s="27" t="s">
        <v>69</v>
      </c>
      <c r="B51" s="28" t="s">
        <v>180</v>
      </c>
      <c r="C51" s="28" t="s">
        <v>194</v>
      </c>
      <c r="D51" s="28">
        <v>100</v>
      </c>
      <c r="E51" s="29">
        <v>180.3</v>
      </c>
    </row>
    <row r="52" spans="1:5" ht="59.1" customHeight="1">
      <c r="A52" s="27" t="s">
        <v>82</v>
      </c>
      <c r="B52" s="28" t="s">
        <v>180</v>
      </c>
      <c r="C52" s="28" t="s">
        <v>83</v>
      </c>
      <c r="D52" s="28"/>
      <c r="E52" s="29">
        <f>SUM(E53:E54)</f>
        <v>1932</v>
      </c>
    </row>
    <row r="53" spans="1:5" ht="56.1" customHeight="1">
      <c r="A53" s="27" t="s">
        <v>63</v>
      </c>
      <c r="B53" s="28" t="s">
        <v>180</v>
      </c>
      <c r="C53" s="28" t="s">
        <v>83</v>
      </c>
      <c r="D53" s="28">
        <v>100</v>
      </c>
      <c r="E53" s="29">
        <v>1785</v>
      </c>
    </row>
    <row r="54" spans="1:5" ht="30" customHeight="1">
      <c r="A54" s="15" t="s">
        <v>66</v>
      </c>
      <c r="B54" s="28" t="s">
        <v>180</v>
      </c>
      <c r="C54" s="28" t="s">
        <v>83</v>
      </c>
      <c r="D54" s="28">
        <v>200</v>
      </c>
      <c r="E54" s="29">
        <v>147</v>
      </c>
    </row>
    <row r="55" spans="1:5" ht="18" customHeight="1">
      <c r="A55" s="24" t="s">
        <v>84</v>
      </c>
      <c r="B55" s="25" t="s">
        <v>178</v>
      </c>
      <c r="C55" s="28"/>
      <c r="D55" s="25"/>
      <c r="E55" s="26">
        <f>E56</f>
        <v>24</v>
      </c>
    </row>
    <row r="56" spans="1:5" ht="18" customHeight="1">
      <c r="A56" s="27" t="s">
        <v>85</v>
      </c>
      <c r="B56" s="28" t="s">
        <v>178</v>
      </c>
      <c r="C56" s="28" t="s">
        <v>179</v>
      </c>
      <c r="D56" s="28"/>
      <c r="E56" s="29">
        <f>E57</f>
        <v>24</v>
      </c>
    </row>
    <row r="57" spans="1:5" ht="18" customHeight="1">
      <c r="A57" s="27" t="s">
        <v>67</v>
      </c>
      <c r="B57" s="28" t="s">
        <v>178</v>
      </c>
      <c r="C57" s="28" t="s">
        <v>179</v>
      </c>
      <c r="D57" s="28">
        <v>800</v>
      </c>
      <c r="E57" s="29">
        <v>24</v>
      </c>
    </row>
    <row r="58" spans="1:5" ht="18" customHeight="1">
      <c r="A58" s="24" t="s">
        <v>86</v>
      </c>
      <c r="B58" s="25" t="s">
        <v>175</v>
      </c>
      <c r="C58" s="25"/>
      <c r="D58" s="25"/>
      <c r="E58" s="26">
        <f>E59+E61+E63</f>
        <v>49.43</v>
      </c>
    </row>
    <row r="59" spans="1:5" ht="18" customHeight="1">
      <c r="A59" s="15" t="s">
        <v>87</v>
      </c>
      <c r="B59" s="28" t="s">
        <v>175</v>
      </c>
      <c r="C59" s="28" t="s">
        <v>177</v>
      </c>
      <c r="D59" s="28"/>
      <c r="E59" s="29">
        <f>E60</f>
        <v>11.33</v>
      </c>
    </row>
    <row r="60" spans="1:5" ht="29.1" customHeight="1">
      <c r="A60" s="15" t="s">
        <v>66</v>
      </c>
      <c r="B60" s="28" t="s">
        <v>175</v>
      </c>
      <c r="C60" s="28" t="s">
        <v>177</v>
      </c>
      <c r="D60" s="28">
        <v>200</v>
      </c>
      <c r="E60" s="29">
        <v>11.33</v>
      </c>
    </row>
    <row r="61" spans="1:5" ht="18" customHeight="1">
      <c r="A61" s="15" t="s">
        <v>88</v>
      </c>
      <c r="B61" s="28" t="s">
        <v>175</v>
      </c>
      <c r="C61" s="28" t="s">
        <v>176</v>
      </c>
      <c r="D61" s="28"/>
      <c r="E61" s="29">
        <f>E62</f>
        <v>30</v>
      </c>
    </row>
    <row r="62" spans="1:5" ht="18" customHeight="1">
      <c r="A62" s="15" t="s">
        <v>67</v>
      </c>
      <c r="B62" s="28" t="s">
        <v>175</v>
      </c>
      <c r="C62" s="28" t="s">
        <v>176</v>
      </c>
      <c r="D62" s="28">
        <v>800</v>
      </c>
      <c r="E62" s="29">
        <v>30</v>
      </c>
    </row>
    <row r="63" spans="1:5" ht="44.1" customHeight="1">
      <c r="A63" s="27" t="s">
        <v>89</v>
      </c>
      <c r="B63" s="28" t="s">
        <v>175</v>
      </c>
      <c r="C63" s="28" t="s">
        <v>90</v>
      </c>
      <c r="D63" s="28"/>
      <c r="E63" s="29">
        <f>E64</f>
        <v>8.1</v>
      </c>
    </row>
    <row r="64" spans="1:5" ht="27" customHeight="1">
      <c r="A64" s="15" t="s">
        <v>66</v>
      </c>
      <c r="B64" s="28" t="s">
        <v>175</v>
      </c>
      <c r="C64" s="28" t="s">
        <v>90</v>
      </c>
      <c r="D64" s="28">
        <v>200</v>
      </c>
      <c r="E64" s="29">
        <v>8.1</v>
      </c>
    </row>
    <row r="65" spans="1:5" ht="27" customHeight="1">
      <c r="A65" s="24" t="s">
        <v>91</v>
      </c>
      <c r="B65" s="25" t="s">
        <v>172</v>
      </c>
      <c r="C65" s="25"/>
      <c r="D65" s="25"/>
      <c r="E65" s="26">
        <f>E66</f>
        <v>31.3</v>
      </c>
    </row>
    <row r="66" spans="1:5" ht="33" customHeight="1">
      <c r="A66" s="24" t="s">
        <v>174</v>
      </c>
      <c r="B66" s="25" t="s">
        <v>173</v>
      </c>
      <c r="C66" s="25"/>
      <c r="D66" s="25"/>
      <c r="E66" s="26">
        <f>E67</f>
        <v>31.3</v>
      </c>
    </row>
    <row r="67" spans="1:5" ht="56.1" customHeight="1">
      <c r="A67" s="27" t="s">
        <v>92</v>
      </c>
      <c r="B67" s="28" t="s">
        <v>173</v>
      </c>
      <c r="C67" s="28" t="s">
        <v>191</v>
      </c>
      <c r="D67" s="28"/>
      <c r="E67" s="29">
        <f>E68</f>
        <v>31.3</v>
      </c>
    </row>
    <row r="68" spans="1:5" ht="29.1" customHeight="1">
      <c r="A68" s="27" t="s">
        <v>66</v>
      </c>
      <c r="B68" s="28" t="s">
        <v>173</v>
      </c>
      <c r="C68" s="28">
        <v>2190000461</v>
      </c>
      <c r="D68" s="28">
        <v>200</v>
      </c>
      <c r="E68" s="29">
        <v>31.3</v>
      </c>
    </row>
    <row r="69" spans="1:5" ht="18" customHeight="1">
      <c r="A69" s="24" t="s">
        <v>93</v>
      </c>
      <c r="B69" s="25" t="s">
        <v>169</v>
      </c>
      <c r="C69" s="25"/>
      <c r="D69" s="25"/>
      <c r="E69" s="26">
        <f>E70+E74</f>
        <v>173.60000000000002</v>
      </c>
    </row>
    <row r="70" spans="1:5" ht="18" customHeight="1">
      <c r="A70" s="24" t="s">
        <v>94</v>
      </c>
      <c r="B70" s="25" t="s">
        <v>170</v>
      </c>
      <c r="C70" s="28"/>
      <c r="D70" s="28"/>
      <c r="E70" s="26">
        <f>E71</f>
        <v>162.30000000000001</v>
      </c>
    </row>
    <row r="71" spans="1:5" ht="36" customHeight="1">
      <c r="A71" s="15" t="s">
        <v>95</v>
      </c>
      <c r="B71" s="28" t="s">
        <v>170</v>
      </c>
      <c r="C71" s="28" t="s">
        <v>192</v>
      </c>
      <c r="D71" s="28"/>
      <c r="E71" s="26">
        <f>SUM(E72:E73)</f>
        <v>162.30000000000001</v>
      </c>
    </row>
    <row r="72" spans="1:5" ht="57.6" customHeight="1">
      <c r="A72" s="27" t="s">
        <v>69</v>
      </c>
      <c r="B72" s="28" t="s">
        <v>170</v>
      </c>
      <c r="C72" s="28">
        <v>7950000462</v>
      </c>
      <c r="D72" s="28">
        <v>100</v>
      </c>
      <c r="E72" s="29">
        <v>152.30000000000001</v>
      </c>
    </row>
    <row r="73" spans="1:5" ht="29.45" customHeight="1">
      <c r="A73" s="27" t="s">
        <v>66</v>
      </c>
      <c r="B73" s="28" t="s">
        <v>170</v>
      </c>
      <c r="C73" s="28">
        <v>7950000462</v>
      </c>
      <c r="D73" s="28">
        <v>200</v>
      </c>
      <c r="E73" s="29">
        <v>10</v>
      </c>
    </row>
    <row r="74" spans="1:5" ht="18" customHeight="1">
      <c r="A74" s="24" t="s">
        <v>96</v>
      </c>
      <c r="B74" s="25" t="s">
        <v>171</v>
      </c>
      <c r="C74" s="28"/>
      <c r="D74" s="28"/>
      <c r="E74" s="26">
        <f>E75</f>
        <v>11.3</v>
      </c>
    </row>
    <row r="75" spans="1:5" ht="27" customHeight="1">
      <c r="A75" s="33" t="s">
        <v>181</v>
      </c>
      <c r="B75" s="28" t="s">
        <v>171</v>
      </c>
      <c r="C75" s="28" t="s">
        <v>183</v>
      </c>
      <c r="D75" s="28"/>
      <c r="E75" s="29">
        <f>E76</f>
        <v>11.3</v>
      </c>
    </row>
    <row r="76" spans="1:5" ht="27" customHeight="1">
      <c r="A76" s="15" t="s">
        <v>97</v>
      </c>
      <c r="B76" s="28" t="s">
        <v>171</v>
      </c>
      <c r="C76" s="28">
        <v>3450000121</v>
      </c>
      <c r="D76" s="28">
        <v>200</v>
      </c>
      <c r="E76" s="29">
        <v>11.3</v>
      </c>
    </row>
    <row r="77" spans="1:5" ht="18" customHeight="1">
      <c r="A77" s="24" t="s">
        <v>98</v>
      </c>
      <c r="B77" s="25" t="s">
        <v>167</v>
      </c>
      <c r="C77" s="25"/>
      <c r="D77" s="25"/>
      <c r="E77" s="26">
        <f>E78+E81</f>
        <v>20557.099999999999</v>
      </c>
    </row>
    <row r="78" spans="1:5" ht="18" customHeight="1">
      <c r="A78" s="24" t="s">
        <v>99</v>
      </c>
      <c r="B78" s="25" t="s">
        <v>168</v>
      </c>
      <c r="C78" s="25"/>
      <c r="D78" s="25"/>
      <c r="E78" s="26">
        <f>E79</f>
        <v>15003.6</v>
      </c>
    </row>
    <row r="79" spans="1:5" ht="33" customHeight="1">
      <c r="A79" s="15" t="s">
        <v>100</v>
      </c>
      <c r="B79" s="28" t="s">
        <v>168</v>
      </c>
      <c r="C79" s="28" t="s">
        <v>188</v>
      </c>
      <c r="D79" s="28"/>
      <c r="E79" s="29">
        <f>E80</f>
        <v>15003.6</v>
      </c>
    </row>
    <row r="80" spans="1:5" ht="30" customHeight="1">
      <c r="A80" s="15" t="s">
        <v>66</v>
      </c>
      <c r="B80" s="28" t="s">
        <v>168</v>
      </c>
      <c r="C80" s="28">
        <v>7950000131</v>
      </c>
      <c r="D80" s="28">
        <v>200</v>
      </c>
      <c r="E80" s="29">
        <v>15003.6</v>
      </c>
    </row>
    <row r="81" spans="1:5" ht="27" customHeight="1">
      <c r="A81" s="24" t="s">
        <v>101</v>
      </c>
      <c r="B81" s="25" t="s">
        <v>165</v>
      </c>
      <c r="C81" s="25"/>
      <c r="D81" s="25"/>
      <c r="E81" s="26">
        <f>E82</f>
        <v>5553.5</v>
      </c>
    </row>
    <row r="82" spans="1:5" ht="29.1" customHeight="1">
      <c r="A82" s="15" t="s">
        <v>102</v>
      </c>
      <c r="B82" s="28" t="s">
        <v>165</v>
      </c>
      <c r="C82" s="28" t="s">
        <v>166</v>
      </c>
      <c r="D82" s="28"/>
      <c r="E82" s="29">
        <f>SUM(E83:E85)</f>
        <v>5553.5</v>
      </c>
    </row>
    <row r="83" spans="1:5" ht="56.45" customHeight="1">
      <c r="A83" s="27" t="s">
        <v>63</v>
      </c>
      <c r="B83" s="28" t="s">
        <v>165</v>
      </c>
      <c r="C83" s="28" t="s">
        <v>166</v>
      </c>
      <c r="D83" s="28">
        <v>100</v>
      </c>
      <c r="E83" s="29">
        <v>4742.1000000000004</v>
      </c>
    </row>
    <row r="84" spans="1:5" ht="33" customHeight="1">
      <c r="A84" s="15" t="s">
        <v>66</v>
      </c>
      <c r="B84" s="28" t="s">
        <v>165</v>
      </c>
      <c r="C84" s="28" t="s">
        <v>166</v>
      </c>
      <c r="D84" s="28">
        <v>200</v>
      </c>
      <c r="E84" s="29">
        <v>799.4</v>
      </c>
    </row>
    <row r="85" spans="1:5" ht="18" customHeight="1">
      <c r="A85" s="27" t="s">
        <v>67</v>
      </c>
      <c r="B85" s="28" t="s">
        <v>165</v>
      </c>
      <c r="C85" s="28" t="s">
        <v>166</v>
      </c>
      <c r="D85" s="28">
        <v>800</v>
      </c>
      <c r="E85" s="29">
        <v>12</v>
      </c>
    </row>
    <row r="86" spans="1:5" ht="18" customHeight="1">
      <c r="A86" s="34" t="s">
        <v>103</v>
      </c>
      <c r="B86" s="25" t="s">
        <v>163</v>
      </c>
      <c r="C86" s="25"/>
      <c r="D86" s="25"/>
      <c r="E86" s="26">
        <f>E87</f>
        <v>11.3</v>
      </c>
    </row>
    <row r="87" spans="1:5" ht="18" customHeight="1">
      <c r="A87" s="34" t="s">
        <v>104</v>
      </c>
      <c r="B87" s="25" t="s">
        <v>164</v>
      </c>
      <c r="C87" s="28"/>
      <c r="D87" s="28"/>
      <c r="E87" s="26">
        <f>E88</f>
        <v>11.3</v>
      </c>
    </row>
    <row r="88" spans="1:5" ht="53.1" customHeight="1">
      <c r="A88" s="27" t="s">
        <v>105</v>
      </c>
      <c r="B88" s="28" t="s">
        <v>164</v>
      </c>
      <c r="C88" s="28">
        <v>4100000171</v>
      </c>
      <c r="D88" s="28"/>
      <c r="E88" s="29">
        <f>E89</f>
        <v>11.3</v>
      </c>
    </row>
    <row r="89" spans="1:5" ht="30.95" customHeight="1">
      <c r="A89" s="15" t="s">
        <v>66</v>
      </c>
      <c r="B89" s="28" t="s">
        <v>164</v>
      </c>
      <c r="C89" s="28">
        <v>4100000171</v>
      </c>
      <c r="D89" s="28">
        <v>200</v>
      </c>
      <c r="E89" s="29">
        <v>11.3</v>
      </c>
    </row>
    <row r="90" spans="1:5" ht="18" customHeight="1">
      <c r="A90" s="24" t="s">
        <v>106</v>
      </c>
      <c r="B90" s="25" t="s">
        <v>161</v>
      </c>
      <c r="C90" s="25"/>
      <c r="D90" s="25"/>
      <c r="E90" s="26">
        <f>E91+E94</f>
        <v>2377.8000000000002</v>
      </c>
    </row>
    <row r="91" spans="1:5" ht="30" customHeight="1">
      <c r="A91" s="24" t="s">
        <v>107</v>
      </c>
      <c r="B91" s="25" t="s">
        <v>162</v>
      </c>
      <c r="C91" s="25"/>
      <c r="D91" s="25"/>
      <c r="E91" s="26">
        <f>E92</f>
        <v>69</v>
      </c>
    </row>
    <row r="92" spans="1:5" ht="81.95" customHeight="1">
      <c r="A92" s="27" t="s">
        <v>108</v>
      </c>
      <c r="B92" s="28" t="s">
        <v>162</v>
      </c>
      <c r="C92" s="28">
        <v>4280000181</v>
      </c>
      <c r="D92" s="28"/>
      <c r="E92" s="29">
        <f>E93</f>
        <v>69</v>
      </c>
    </row>
    <row r="93" spans="1:5" ht="33.950000000000003" customHeight="1">
      <c r="A93" s="15" t="s">
        <v>66</v>
      </c>
      <c r="B93" s="28" t="s">
        <v>162</v>
      </c>
      <c r="C93" s="28">
        <v>4280000181</v>
      </c>
      <c r="D93" s="28">
        <v>200</v>
      </c>
      <c r="E93" s="29">
        <v>69</v>
      </c>
    </row>
    <row r="94" spans="1:5" ht="18" customHeight="1">
      <c r="A94" s="24" t="s">
        <v>109</v>
      </c>
      <c r="B94" s="25" t="s">
        <v>160</v>
      </c>
      <c r="C94" s="25"/>
      <c r="D94" s="25"/>
      <c r="E94" s="26">
        <f>E95+E97+E99+E101+E103</f>
        <v>2308.8000000000002</v>
      </c>
    </row>
    <row r="95" spans="1:5" ht="27.95" customHeight="1">
      <c r="A95" s="27" t="s">
        <v>110</v>
      </c>
      <c r="B95" s="28" t="s">
        <v>160</v>
      </c>
      <c r="C95" s="28" t="s">
        <v>182</v>
      </c>
      <c r="D95" s="28"/>
      <c r="E95" s="29">
        <f>E96</f>
        <v>185</v>
      </c>
    </row>
    <row r="96" spans="1:5" ht="27.95" customHeight="1">
      <c r="A96" s="15" t="s">
        <v>66</v>
      </c>
      <c r="B96" s="28" t="s">
        <v>160</v>
      </c>
      <c r="C96" s="28">
        <v>7950000191</v>
      </c>
      <c r="D96" s="28">
        <v>200</v>
      </c>
      <c r="E96" s="29">
        <v>185</v>
      </c>
    </row>
    <row r="97" spans="1:6" ht="27.95" customHeight="1">
      <c r="A97" s="27" t="s">
        <v>111</v>
      </c>
      <c r="B97" s="28" t="s">
        <v>160</v>
      </c>
      <c r="C97" s="28" t="s">
        <v>187</v>
      </c>
      <c r="D97" s="28"/>
      <c r="E97" s="29">
        <f>E98</f>
        <v>2057.1999999999998</v>
      </c>
    </row>
    <row r="98" spans="1:6" ht="27.95" customHeight="1">
      <c r="A98" s="15" t="s">
        <v>66</v>
      </c>
      <c r="B98" s="28" t="s">
        <v>160</v>
      </c>
      <c r="C98" s="28">
        <v>7950000466</v>
      </c>
      <c r="D98" s="28">
        <v>200</v>
      </c>
      <c r="E98" s="29">
        <v>2057.1999999999998</v>
      </c>
    </row>
    <row r="99" spans="1:6" ht="18" customHeight="1">
      <c r="A99" s="27" t="s">
        <v>112</v>
      </c>
      <c r="B99" s="28" t="s">
        <v>160</v>
      </c>
      <c r="C99" s="28" t="s">
        <v>185</v>
      </c>
      <c r="D99" s="28"/>
      <c r="E99" s="29">
        <f>E100</f>
        <v>31.5</v>
      </c>
    </row>
    <row r="100" spans="1:6" ht="27.95" customHeight="1">
      <c r="A100" s="15" t="s">
        <v>66</v>
      </c>
      <c r="B100" s="28" t="s">
        <v>160</v>
      </c>
      <c r="C100" s="28">
        <v>7950000551</v>
      </c>
      <c r="D100" s="28">
        <v>200</v>
      </c>
      <c r="E100" s="29">
        <v>31.5</v>
      </c>
    </row>
    <row r="101" spans="1:6" ht="27.95" customHeight="1">
      <c r="A101" s="15" t="s">
        <v>113</v>
      </c>
      <c r="B101" s="28" t="s">
        <v>160</v>
      </c>
      <c r="C101" s="28" t="s">
        <v>186</v>
      </c>
      <c r="D101" s="28"/>
      <c r="E101" s="29">
        <f>E102</f>
        <v>23.8</v>
      </c>
    </row>
    <row r="102" spans="1:6" ht="27.95" customHeight="1">
      <c r="A102" s="15" t="s">
        <v>66</v>
      </c>
      <c r="B102" s="28" t="s">
        <v>160</v>
      </c>
      <c r="C102" s="28">
        <v>7950000552</v>
      </c>
      <c r="D102" s="28">
        <v>200</v>
      </c>
      <c r="E102" s="29">
        <v>23.8</v>
      </c>
    </row>
    <row r="103" spans="1:6" ht="41.1" customHeight="1">
      <c r="A103" s="27" t="s">
        <v>114</v>
      </c>
      <c r="B103" s="28" t="s">
        <v>160</v>
      </c>
      <c r="C103" s="28" t="s">
        <v>190</v>
      </c>
      <c r="D103" s="28"/>
      <c r="E103" s="29">
        <f>E104</f>
        <v>11.3</v>
      </c>
    </row>
    <row r="104" spans="1:6" ht="27.95" customHeight="1">
      <c r="A104" s="27" t="s">
        <v>66</v>
      </c>
      <c r="B104" s="28" t="s">
        <v>160</v>
      </c>
      <c r="C104" s="28">
        <v>9970000491</v>
      </c>
      <c r="D104" s="28">
        <v>200</v>
      </c>
      <c r="E104" s="29">
        <v>11.3</v>
      </c>
    </row>
    <row r="105" spans="1:6" ht="18" customHeight="1">
      <c r="A105" s="24" t="s">
        <v>115</v>
      </c>
      <c r="B105" s="25" t="s">
        <v>158</v>
      </c>
      <c r="C105" s="25"/>
      <c r="D105" s="25"/>
      <c r="E105" s="26">
        <f>E106</f>
        <v>3421.5</v>
      </c>
    </row>
    <row r="106" spans="1:6" ht="18" customHeight="1">
      <c r="A106" s="24" t="s">
        <v>116</v>
      </c>
      <c r="B106" s="25" t="s">
        <v>159</v>
      </c>
      <c r="C106" s="25"/>
      <c r="D106" s="25"/>
      <c r="E106" s="26">
        <f>E107+E109</f>
        <v>3421.5</v>
      </c>
    </row>
    <row r="107" spans="1:6" ht="39.6" customHeight="1">
      <c r="A107" s="15" t="s">
        <v>117</v>
      </c>
      <c r="B107" s="28" t="s">
        <v>159</v>
      </c>
      <c r="C107" s="28">
        <v>7950000201</v>
      </c>
      <c r="D107" s="28"/>
      <c r="E107" s="29">
        <f>E108</f>
        <v>2888.1</v>
      </c>
    </row>
    <row r="108" spans="1:6" ht="27" customHeight="1">
      <c r="A108" s="15" t="s">
        <v>66</v>
      </c>
      <c r="B108" s="28" t="s">
        <v>159</v>
      </c>
      <c r="C108" s="28">
        <v>7950000201</v>
      </c>
      <c r="D108" s="28">
        <v>200</v>
      </c>
      <c r="E108" s="29">
        <v>2888.1</v>
      </c>
    </row>
    <row r="109" spans="1:6" ht="32.450000000000003" customHeight="1">
      <c r="A109" s="15" t="s">
        <v>118</v>
      </c>
      <c r="B109" s="28" t="s">
        <v>159</v>
      </c>
      <c r="C109" s="28">
        <v>7950000202</v>
      </c>
      <c r="D109" s="28"/>
      <c r="E109" s="29">
        <f>E110</f>
        <v>533.4</v>
      </c>
    </row>
    <row r="110" spans="1:6" ht="29.1" customHeight="1">
      <c r="A110" s="15" t="s">
        <v>66</v>
      </c>
      <c r="B110" s="28" t="s">
        <v>159</v>
      </c>
      <c r="C110" s="28">
        <v>7950000202</v>
      </c>
      <c r="D110" s="28">
        <v>200</v>
      </c>
      <c r="E110" s="29">
        <v>533.4</v>
      </c>
    </row>
    <row r="111" spans="1:6" ht="18" customHeight="1">
      <c r="A111" s="24" t="s">
        <v>119</v>
      </c>
      <c r="B111" s="25">
        <v>1000</v>
      </c>
      <c r="C111" s="25"/>
      <c r="D111" s="25"/>
      <c r="E111" s="26">
        <f>E112+E115+E118</f>
        <v>11355.5</v>
      </c>
    </row>
    <row r="112" spans="1:6" ht="18" customHeight="1">
      <c r="A112" s="24" t="s">
        <v>120</v>
      </c>
      <c r="B112" s="25">
        <v>1001</v>
      </c>
      <c r="C112" s="25"/>
      <c r="D112" s="25"/>
      <c r="E112" s="26">
        <f>E113</f>
        <v>1366.6</v>
      </c>
      <c r="F112" s="5"/>
    </row>
    <row r="113" spans="1:5" ht="27" customHeight="1">
      <c r="A113" s="27" t="s">
        <v>121</v>
      </c>
      <c r="B113" s="28">
        <v>1001</v>
      </c>
      <c r="C113" s="28">
        <v>5050000232</v>
      </c>
      <c r="D113" s="28"/>
      <c r="E113" s="29">
        <f>E114</f>
        <v>1366.6</v>
      </c>
    </row>
    <row r="114" spans="1:5" ht="18" customHeight="1">
      <c r="A114" s="27" t="s">
        <v>122</v>
      </c>
      <c r="B114" s="28">
        <v>1001</v>
      </c>
      <c r="C114" s="28">
        <v>5050000232</v>
      </c>
      <c r="D114" s="28">
        <v>300</v>
      </c>
      <c r="E114" s="29">
        <v>1366.6</v>
      </c>
    </row>
    <row r="115" spans="1:5" ht="18" customHeight="1">
      <c r="A115" s="24" t="s">
        <v>157</v>
      </c>
      <c r="B115" s="25">
        <v>1003</v>
      </c>
      <c r="C115" s="31"/>
      <c r="D115" s="31"/>
      <c r="E115" s="35">
        <f>E116</f>
        <v>1837.6</v>
      </c>
    </row>
    <row r="116" spans="1:5" ht="27" customHeight="1">
      <c r="A116" s="27" t="s">
        <v>123</v>
      </c>
      <c r="B116" s="28">
        <v>1003</v>
      </c>
      <c r="C116" s="28">
        <v>5050000233</v>
      </c>
      <c r="D116" s="28"/>
      <c r="E116" s="29">
        <f>E117</f>
        <v>1837.6</v>
      </c>
    </row>
    <row r="117" spans="1:5" ht="18" customHeight="1">
      <c r="A117" s="27" t="s">
        <v>122</v>
      </c>
      <c r="B117" s="28">
        <v>1003</v>
      </c>
      <c r="C117" s="28">
        <v>5050000233</v>
      </c>
      <c r="D117" s="28">
        <v>300</v>
      </c>
      <c r="E117" s="29">
        <v>1837.6</v>
      </c>
    </row>
    <row r="118" spans="1:5" ht="18" customHeight="1">
      <c r="A118" s="24" t="s">
        <v>124</v>
      </c>
      <c r="B118" s="25">
        <v>1004</v>
      </c>
      <c r="C118" s="25"/>
      <c r="D118" s="25"/>
      <c r="E118" s="26">
        <f>E119+E121</f>
        <v>8151.3</v>
      </c>
    </row>
    <row r="119" spans="1:5" ht="54" customHeight="1">
      <c r="A119" s="27" t="s">
        <v>125</v>
      </c>
      <c r="B119" s="28">
        <v>1004</v>
      </c>
      <c r="C119" s="28" t="s">
        <v>126</v>
      </c>
      <c r="D119" s="28"/>
      <c r="E119" s="29">
        <f>E120</f>
        <v>4983.8</v>
      </c>
    </row>
    <row r="120" spans="1:5" ht="18" customHeight="1">
      <c r="A120" s="27" t="s">
        <v>122</v>
      </c>
      <c r="B120" s="28">
        <v>1004</v>
      </c>
      <c r="C120" s="28" t="s">
        <v>126</v>
      </c>
      <c r="D120" s="28">
        <v>300</v>
      </c>
      <c r="E120" s="29">
        <v>4983.8</v>
      </c>
    </row>
    <row r="121" spans="1:5" ht="57.95" customHeight="1">
      <c r="A121" s="27" t="s">
        <v>127</v>
      </c>
      <c r="B121" s="28">
        <v>1004</v>
      </c>
      <c r="C121" s="28" t="s">
        <v>128</v>
      </c>
      <c r="D121" s="28"/>
      <c r="E121" s="29">
        <f>E122</f>
        <v>3167.5</v>
      </c>
    </row>
    <row r="122" spans="1:5" ht="18" customHeight="1">
      <c r="A122" s="27" t="s">
        <v>122</v>
      </c>
      <c r="B122" s="28">
        <v>1004</v>
      </c>
      <c r="C122" s="28" t="s">
        <v>128</v>
      </c>
      <c r="D122" s="28">
        <v>300</v>
      </c>
      <c r="E122" s="29">
        <v>3167.5</v>
      </c>
    </row>
    <row r="123" spans="1:5" ht="18" customHeight="1">
      <c r="A123" s="24" t="s">
        <v>129</v>
      </c>
      <c r="B123" s="25">
        <v>1100</v>
      </c>
      <c r="C123" s="25"/>
      <c r="D123" s="25"/>
      <c r="E123" s="26">
        <f>E124</f>
        <v>184</v>
      </c>
    </row>
    <row r="124" spans="1:5" ht="18" customHeight="1">
      <c r="A124" s="24" t="s">
        <v>130</v>
      </c>
      <c r="B124" s="25">
        <v>1102</v>
      </c>
      <c r="C124" s="25"/>
      <c r="D124" s="25"/>
      <c r="E124" s="26">
        <f>E125</f>
        <v>184</v>
      </c>
    </row>
    <row r="125" spans="1:5" ht="42" customHeight="1">
      <c r="A125" s="27" t="s">
        <v>131</v>
      </c>
      <c r="B125" s="28">
        <v>1102</v>
      </c>
      <c r="C125" s="28" t="s">
        <v>184</v>
      </c>
      <c r="D125" s="28"/>
      <c r="E125" s="29">
        <f>E126</f>
        <v>184</v>
      </c>
    </row>
    <row r="126" spans="1:5" ht="27" customHeight="1">
      <c r="A126" s="15" t="s">
        <v>66</v>
      </c>
      <c r="B126" s="28">
        <v>1102</v>
      </c>
      <c r="C126" s="28">
        <v>7950000241</v>
      </c>
      <c r="D126" s="28">
        <v>200</v>
      </c>
      <c r="E126" s="29">
        <v>184</v>
      </c>
    </row>
    <row r="127" spans="1:5" ht="18" customHeight="1">
      <c r="A127" s="24" t="s">
        <v>132</v>
      </c>
      <c r="B127" s="25">
        <v>1200</v>
      </c>
      <c r="C127" s="25"/>
      <c r="D127" s="25"/>
      <c r="E127" s="26">
        <f>E128</f>
        <v>1204.2</v>
      </c>
    </row>
    <row r="128" spans="1:5" ht="18" customHeight="1">
      <c r="A128" s="24" t="s">
        <v>133</v>
      </c>
      <c r="B128" s="25">
        <v>1202</v>
      </c>
      <c r="C128" s="25"/>
      <c r="D128" s="25"/>
      <c r="E128" s="26">
        <f>E129</f>
        <v>1204.2</v>
      </c>
    </row>
    <row r="129" spans="1:5" ht="25.5" customHeight="1">
      <c r="A129" s="15" t="s">
        <v>134</v>
      </c>
      <c r="B129" s="28">
        <v>1202</v>
      </c>
      <c r="C129" s="28" t="s">
        <v>189</v>
      </c>
      <c r="D129" s="28"/>
      <c r="E129" s="29">
        <f>E130</f>
        <v>1204.2</v>
      </c>
    </row>
    <row r="130" spans="1:5" ht="27" customHeight="1">
      <c r="A130" s="15" t="s">
        <v>66</v>
      </c>
      <c r="B130" s="28">
        <v>1202</v>
      </c>
      <c r="C130" s="28">
        <v>7950000252</v>
      </c>
      <c r="D130" s="28">
        <v>200</v>
      </c>
      <c r="E130" s="29">
        <v>1204.2</v>
      </c>
    </row>
    <row r="131" spans="1:5" ht="21" customHeight="1">
      <c r="A131" s="24" t="s">
        <v>135</v>
      </c>
      <c r="B131" s="28"/>
      <c r="C131" s="28"/>
      <c r="D131" s="28"/>
      <c r="E131" s="26">
        <f>E44+E65+E69+E77+E86+E90+E105+E111+E123+E127</f>
        <v>65001.93</v>
      </c>
    </row>
    <row r="132" spans="1:5" ht="21" customHeight="1">
      <c r="A132" s="24" t="s">
        <v>136</v>
      </c>
      <c r="B132" s="28"/>
      <c r="C132" s="28"/>
      <c r="D132" s="28"/>
      <c r="E132" s="26">
        <f>E28+E35+E42+E131</f>
        <v>71127.03</v>
      </c>
    </row>
    <row r="133" spans="1:5" ht="18.75">
      <c r="A133" s="3"/>
    </row>
    <row r="134" spans="1:5">
      <c r="A134" s="4"/>
    </row>
    <row r="135" spans="1:5">
      <c r="A135" s="4"/>
    </row>
    <row r="136" spans="1:5">
      <c r="A136" s="4"/>
    </row>
    <row r="137" spans="1:5">
      <c r="A137" s="4"/>
    </row>
    <row r="138" spans="1:5">
      <c r="A138" s="4"/>
    </row>
    <row r="139" spans="1:5">
      <c r="A139" s="4"/>
    </row>
    <row r="140" spans="1:5">
      <c r="A140" s="4"/>
    </row>
    <row r="141" spans="1:5">
      <c r="A141" s="4"/>
    </row>
    <row r="142" spans="1:5">
      <c r="A142" s="4"/>
    </row>
    <row r="143" spans="1:5">
      <c r="A143" s="4"/>
    </row>
    <row r="144" spans="1:5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</sheetData>
  <mergeCells count="16">
    <mergeCell ref="A1:E1"/>
    <mergeCell ref="A2:E2"/>
    <mergeCell ref="A3:E3"/>
    <mergeCell ref="A4:E4"/>
    <mergeCell ref="A6:E6"/>
    <mergeCell ref="A7:E7"/>
    <mergeCell ref="A8:E8"/>
    <mergeCell ref="A29:E29"/>
    <mergeCell ref="A36:E36"/>
    <mergeCell ref="A43:E43"/>
    <mergeCell ref="A10:A12"/>
    <mergeCell ref="B10:B12"/>
    <mergeCell ref="C10:C12"/>
    <mergeCell ref="D10:D12"/>
    <mergeCell ref="E10:E12"/>
    <mergeCell ref="A14:E14"/>
  </mergeCells>
  <pageMargins left="0.98425196850393704" right="0.31496062992125984" top="0.82677165354330717" bottom="0.8267716535433071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9"/>
  <sheetViews>
    <sheetView workbookViewId="0">
      <selection activeCell="A33" sqref="A33"/>
    </sheetView>
  </sheetViews>
  <sheetFormatPr defaultRowHeight="15"/>
  <cols>
    <col min="1" max="1" width="53.5703125" customWidth="1"/>
    <col min="2" max="2" width="6.7109375" customWidth="1"/>
    <col min="3" max="3" width="10.42578125" customWidth="1"/>
    <col min="4" max="4" width="8.140625" customWidth="1"/>
    <col min="5" max="5" width="9.5703125" customWidth="1"/>
  </cols>
  <sheetData>
    <row r="1" spans="1:5" ht="15.95" customHeight="1">
      <c r="A1" s="50" t="s">
        <v>200</v>
      </c>
      <c r="B1" s="50"/>
      <c r="C1" s="50"/>
      <c r="D1" s="50"/>
      <c r="E1" s="50"/>
    </row>
    <row r="2" spans="1:5" ht="15.95" customHeight="1">
      <c r="A2" s="50" t="s">
        <v>138</v>
      </c>
      <c r="B2" s="50"/>
      <c r="C2" s="50"/>
      <c r="D2" s="50"/>
      <c r="E2" s="50"/>
    </row>
    <row r="3" spans="1:5" ht="15.95" customHeight="1">
      <c r="A3" s="50" t="s">
        <v>140</v>
      </c>
      <c r="B3" s="50"/>
      <c r="C3" s="50"/>
      <c r="D3" s="50"/>
      <c r="E3" s="50"/>
    </row>
    <row r="4" spans="1:5" ht="15.95" customHeight="1">
      <c r="A4" s="50" t="s">
        <v>139</v>
      </c>
      <c r="B4" s="50"/>
      <c r="C4" s="50"/>
      <c r="D4" s="50"/>
      <c r="E4" s="50"/>
    </row>
    <row r="5" spans="1:5" ht="18" customHeight="1">
      <c r="A5" s="20"/>
      <c r="B5" s="21"/>
      <c r="C5" s="21"/>
      <c r="D5" s="21"/>
      <c r="E5" s="21"/>
    </row>
    <row r="6" spans="1:5" ht="18" customHeight="1">
      <c r="A6" s="52" t="s">
        <v>198</v>
      </c>
      <c r="B6" s="52"/>
      <c r="C6" s="52"/>
      <c r="D6" s="52"/>
      <c r="E6" s="52"/>
    </row>
    <row r="7" spans="1:5" ht="18" customHeight="1">
      <c r="A7" s="52" t="s">
        <v>199</v>
      </c>
      <c r="B7" s="52"/>
      <c r="C7" s="52"/>
      <c r="D7" s="52"/>
      <c r="E7" s="52"/>
    </row>
    <row r="8" spans="1:5" ht="18" customHeight="1">
      <c r="A8" s="52" t="s">
        <v>142</v>
      </c>
      <c r="B8" s="52"/>
      <c r="C8" s="52"/>
      <c r="D8" s="52"/>
      <c r="E8" s="52"/>
    </row>
    <row r="9" spans="1:5" ht="18" customHeight="1">
      <c r="A9" s="52" t="s">
        <v>143</v>
      </c>
      <c r="B9" s="52"/>
      <c r="C9" s="52"/>
      <c r="D9" s="52"/>
      <c r="E9" s="52"/>
    </row>
    <row r="10" spans="1:5" ht="18" customHeight="1">
      <c r="A10" s="22"/>
      <c r="B10" s="7"/>
      <c r="C10" s="7"/>
      <c r="D10" s="7"/>
      <c r="E10" s="7"/>
    </row>
    <row r="11" spans="1:5" ht="27" customHeight="1">
      <c r="A11" s="53" t="s">
        <v>57</v>
      </c>
      <c r="B11" s="53" t="s">
        <v>144</v>
      </c>
      <c r="C11" s="53" t="s">
        <v>58</v>
      </c>
      <c r="D11" s="53" t="s">
        <v>145</v>
      </c>
      <c r="E11" s="53" t="s">
        <v>4</v>
      </c>
    </row>
    <row r="12" spans="1:5" ht="27" customHeight="1">
      <c r="A12" s="53"/>
      <c r="B12" s="53"/>
      <c r="C12" s="53"/>
      <c r="D12" s="53"/>
      <c r="E12" s="53"/>
    </row>
    <row r="13" spans="1:5" ht="27" customHeight="1">
      <c r="A13" s="53"/>
      <c r="B13" s="53"/>
      <c r="C13" s="53"/>
      <c r="D13" s="53"/>
      <c r="E13" s="53"/>
    </row>
    <row r="14" spans="1:5" ht="13.5" customHeight="1">
      <c r="A14" s="23">
        <v>1</v>
      </c>
      <c r="B14" s="23">
        <v>2</v>
      </c>
      <c r="C14" s="23">
        <v>3</v>
      </c>
      <c r="D14" s="23">
        <v>4</v>
      </c>
      <c r="E14" s="23">
        <v>5</v>
      </c>
    </row>
    <row r="15" spans="1:5" ht="18" customHeight="1">
      <c r="A15" s="24" t="s">
        <v>60</v>
      </c>
      <c r="B15" s="25" t="s">
        <v>147</v>
      </c>
      <c r="C15" s="25"/>
      <c r="D15" s="25"/>
      <c r="E15" s="26">
        <f>E16+E19+E28+E38+E42+E46+E49</f>
        <v>31810.73</v>
      </c>
    </row>
    <row r="16" spans="1:5" ht="27" customHeight="1">
      <c r="A16" s="24" t="s">
        <v>61</v>
      </c>
      <c r="B16" s="25" t="s">
        <v>148</v>
      </c>
      <c r="C16" s="25"/>
      <c r="D16" s="25"/>
      <c r="E16" s="26">
        <f>E17</f>
        <v>1663.4</v>
      </c>
    </row>
    <row r="17" spans="1:5" ht="29.1" customHeight="1">
      <c r="A17" s="27" t="s">
        <v>62</v>
      </c>
      <c r="B17" s="28" t="s">
        <v>148</v>
      </c>
      <c r="C17" s="28" t="s">
        <v>146</v>
      </c>
      <c r="D17" s="28"/>
      <c r="E17" s="29">
        <f>E18</f>
        <v>1663.4</v>
      </c>
    </row>
    <row r="18" spans="1:5" ht="55.5" customHeight="1">
      <c r="A18" s="27" t="s">
        <v>63</v>
      </c>
      <c r="B18" s="28" t="s">
        <v>148</v>
      </c>
      <c r="C18" s="28" t="s">
        <v>146</v>
      </c>
      <c r="D18" s="28">
        <v>100</v>
      </c>
      <c r="E18" s="29">
        <v>1663.4</v>
      </c>
    </row>
    <row r="19" spans="1:5" ht="41.45" customHeight="1">
      <c r="A19" s="24" t="s">
        <v>64</v>
      </c>
      <c r="B19" s="25" t="s">
        <v>149</v>
      </c>
      <c r="C19" s="25"/>
      <c r="D19" s="25"/>
      <c r="E19" s="26">
        <f>E20+E22+E26</f>
        <v>4437.6999999999989</v>
      </c>
    </row>
    <row r="20" spans="1:5" ht="81" customHeight="1">
      <c r="A20" s="27" t="s">
        <v>65</v>
      </c>
      <c r="B20" s="28" t="s">
        <v>149</v>
      </c>
      <c r="C20" s="28" t="s">
        <v>150</v>
      </c>
      <c r="D20" s="28"/>
      <c r="E20" s="29">
        <f>E21</f>
        <v>1407.1</v>
      </c>
    </row>
    <row r="21" spans="1:5" ht="58.5" customHeight="1">
      <c r="A21" s="27" t="s">
        <v>63</v>
      </c>
      <c r="B21" s="28" t="s">
        <v>149</v>
      </c>
      <c r="C21" s="28" t="s">
        <v>150</v>
      </c>
      <c r="D21" s="28">
        <v>100</v>
      </c>
      <c r="E21" s="29">
        <v>1407.1</v>
      </c>
    </row>
    <row r="22" spans="1:5" ht="58.5" customHeight="1">
      <c r="A22" s="27" t="s">
        <v>223</v>
      </c>
      <c r="B22" s="28" t="s">
        <v>149</v>
      </c>
      <c r="C22" s="28" t="s">
        <v>151</v>
      </c>
      <c r="D22" s="30"/>
      <c r="E22" s="29">
        <f>SUM(E23:E25)</f>
        <v>2884.2</v>
      </c>
    </row>
    <row r="23" spans="1:5" ht="60" customHeight="1">
      <c r="A23" s="27" t="s">
        <v>63</v>
      </c>
      <c r="B23" s="28" t="s">
        <v>149</v>
      </c>
      <c r="C23" s="28" t="s">
        <v>151</v>
      </c>
      <c r="D23" s="28">
        <v>100</v>
      </c>
      <c r="E23" s="29">
        <v>2443.1999999999998</v>
      </c>
    </row>
    <row r="24" spans="1:5" ht="29.1" customHeight="1">
      <c r="A24" s="15" t="s">
        <v>66</v>
      </c>
      <c r="B24" s="28" t="s">
        <v>149</v>
      </c>
      <c r="C24" s="28" t="s">
        <v>151</v>
      </c>
      <c r="D24" s="28">
        <v>200</v>
      </c>
      <c r="E24" s="29">
        <v>340</v>
      </c>
    </row>
    <row r="25" spans="1:5" ht="18" customHeight="1">
      <c r="A25" s="27" t="s">
        <v>67</v>
      </c>
      <c r="B25" s="28" t="s">
        <v>149</v>
      </c>
      <c r="C25" s="28" t="s">
        <v>151</v>
      </c>
      <c r="D25" s="28">
        <v>800</v>
      </c>
      <c r="E25" s="29">
        <v>101</v>
      </c>
    </row>
    <row r="26" spans="1:5" ht="71.45" customHeight="1">
      <c r="A26" s="27" t="s">
        <v>68</v>
      </c>
      <c r="B26" s="28" t="s">
        <v>149</v>
      </c>
      <c r="C26" s="28" t="s">
        <v>152</v>
      </c>
      <c r="D26" s="28"/>
      <c r="E26" s="29">
        <f>E27</f>
        <v>146.4</v>
      </c>
    </row>
    <row r="27" spans="1:5" ht="60" customHeight="1">
      <c r="A27" s="27" t="s">
        <v>69</v>
      </c>
      <c r="B27" s="28" t="s">
        <v>149</v>
      </c>
      <c r="C27" s="28" t="s">
        <v>152</v>
      </c>
      <c r="D27" s="28">
        <v>100</v>
      </c>
      <c r="E27" s="29">
        <v>146.4</v>
      </c>
    </row>
    <row r="28" spans="1:5" ht="45.6" customHeight="1">
      <c r="A28" s="24" t="s">
        <v>80</v>
      </c>
      <c r="B28" s="25" t="s">
        <v>180</v>
      </c>
      <c r="C28" s="25"/>
      <c r="D28" s="25"/>
      <c r="E28" s="26">
        <f>E29+E33+E35</f>
        <v>25612.2</v>
      </c>
    </row>
    <row r="29" spans="1:5" ht="61.5" customHeight="1">
      <c r="A29" s="47" t="s">
        <v>224</v>
      </c>
      <c r="B29" s="28" t="s">
        <v>180</v>
      </c>
      <c r="C29" s="28" t="s">
        <v>193</v>
      </c>
      <c r="D29" s="28"/>
      <c r="E29" s="29">
        <f>SUM(E30:E32)</f>
        <v>23499.9</v>
      </c>
    </row>
    <row r="30" spans="1:5" ht="60.6" customHeight="1">
      <c r="A30" s="27" t="s">
        <v>63</v>
      </c>
      <c r="B30" s="28" t="s">
        <v>180</v>
      </c>
      <c r="C30" s="28" t="s">
        <v>193</v>
      </c>
      <c r="D30" s="28">
        <v>100</v>
      </c>
      <c r="E30" s="29">
        <v>20124.900000000001</v>
      </c>
    </row>
    <row r="31" spans="1:5" ht="27" customHeight="1">
      <c r="A31" s="15" t="s">
        <v>66</v>
      </c>
      <c r="B31" s="28" t="s">
        <v>180</v>
      </c>
      <c r="C31" s="28" t="s">
        <v>193</v>
      </c>
      <c r="D31" s="28">
        <v>200</v>
      </c>
      <c r="E31" s="29">
        <v>3350</v>
      </c>
    </row>
    <row r="32" spans="1:5" ht="21.6" customHeight="1">
      <c r="A32" s="27" t="s">
        <v>67</v>
      </c>
      <c r="B32" s="28" t="s">
        <v>180</v>
      </c>
      <c r="C32" s="28" t="s">
        <v>193</v>
      </c>
      <c r="D32" s="28">
        <v>800</v>
      </c>
      <c r="E32" s="29">
        <v>25</v>
      </c>
    </row>
    <row r="33" spans="1:5" ht="40.5" customHeight="1">
      <c r="A33" s="27" t="s">
        <v>81</v>
      </c>
      <c r="B33" s="28" t="s">
        <v>180</v>
      </c>
      <c r="C33" s="28" t="s">
        <v>194</v>
      </c>
      <c r="D33" s="28"/>
      <c r="E33" s="29">
        <f>E34</f>
        <v>180.3</v>
      </c>
    </row>
    <row r="34" spans="1:5" ht="58.5" customHeight="1">
      <c r="A34" s="27" t="s">
        <v>69</v>
      </c>
      <c r="B34" s="28" t="s">
        <v>180</v>
      </c>
      <c r="C34" s="28" t="s">
        <v>194</v>
      </c>
      <c r="D34" s="28">
        <v>100</v>
      </c>
      <c r="E34" s="29">
        <v>180.3</v>
      </c>
    </row>
    <row r="35" spans="1:5" ht="59.1" customHeight="1">
      <c r="A35" s="27" t="s">
        <v>82</v>
      </c>
      <c r="B35" s="28" t="s">
        <v>180</v>
      </c>
      <c r="C35" s="28" t="s">
        <v>83</v>
      </c>
      <c r="D35" s="28"/>
      <c r="E35" s="29">
        <f>SUM(E36:E37)</f>
        <v>1932</v>
      </c>
    </row>
    <row r="36" spans="1:5" ht="56.1" customHeight="1">
      <c r="A36" s="27" t="s">
        <v>63</v>
      </c>
      <c r="B36" s="28" t="s">
        <v>180</v>
      </c>
      <c r="C36" s="28" t="s">
        <v>83</v>
      </c>
      <c r="D36" s="28">
        <v>100</v>
      </c>
      <c r="E36" s="29">
        <v>1785</v>
      </c>
    </row>
    <row r="37" spans="1:5" ht="30" customHeight="1">
      <c r="A37" s="15" t="s">
        <v>66</v>
      </c>
      <c r="B37" s="28" t="s">
        <v>180</v>
      </c>
      <c r="C37" s="28" t="s">
        <v>83</v>
      </c>
      <c r="D37" s="28">
        <v>200</v>
      </c>
      <c r="E37" s="29">
        <v>147</v>
      </c>
    </row>
    <row r="38" spans="1:5" ht="43.5" customHeight="1">
      <c r="A38" s="24" t="s">
        <v>72</v>
      </c>
      <c r="B38" s="25" t="s">
        <v>153</v>
      </c>
      <c r="C38" s="31"/>
      <c r="D38" s="25"/>
      <c r="E38" s="26">
        <f>E39</f>
        <v>12</v>
      </c>
    </row>
    <row r="39" spans="1:5" ht="30" customHeight="1">
      <c r="A39" s="15" t="s">
        <v>73</v>
      </c>
      <c r="B39" s="28" t="s">
        <v>153</v>
      </c>
      <c r="C39" s="32" t="s">
        <v>154</v>
      </c>
      <c r="D39" s="28"/>
      <c r="E39" s="26">
        <f>SUM(E40:E41)</f>
        <v>12</v>
      </c>
    </row>
    <row r="40" spans="1:5" ht="30" customHeight="1">
      <c r="A40" s="18" t="s">
        <v>66</v>
      </c>
      <c r="B40" s="28" t="s">
        <v>153</v>
      </c>
      <c r="C40" s="32" t="s">
        <v>154</v>
      </c>
      <c r="D40" s="28">
        <v>200</v>
      </c>
      <c r="E40" s="29">
        <v>2</v>
      </c>
    </row>
    <row r="41" spans="1:5" ht="20.100000000000001" customHeight="1">
      <c r="A41" s="18" t="s">
        <v>67</v>
      </c>
      <c r="B41" s="28" t="s">
        <v>153</v>
      </c>
      <c r="C41" s="32" t="s">
        <v>154</v>
      </c>
      <c r="D41" s="28">
        <v>800</v>
      </c>
      <c r="E41" s="29">
        <v>10</v>
      </c>
    </row>
    <row r="42" spans="1:5" ht="19.5" customHeight="1">
      <c r="A42" s="24" t="s">
        <v>76</v>
      </c>
      <c r="B42" s="25" t="s">
        <v>155</v>
      </c>
      <c r="C42" s="31"/>
      <c r="D42" s="25"/>
      <c r="E42" s="26">
        <f>E43</f>
        <v>12</v>
      </c>
    </row>
    <row r="43" spans="1:5" ht="41.45" customHeight="1">
      <c r="A43" s="15" t="s">
        <v>77</v>
      </c>
      <c r="B43" s="28" t="s">
        <v>155</v>
      </c>
      <c r="C43" s="32" t="s">
        <v>156</v>
      </c>
      <c r="D43" s="28"/>
      <c r="E43" s="26">
        <f>SUM(E44:E45)</f>
        <v>12</v>
      </c>
    </row>
    <row r="44" spans="1:5" ht="30" customHeight="1">
      <c r="A44" s="15" t="s">
        <v>66</v>
      </c>
      <c r="B44" s="28" t="s">
        <v>155</v>
      </c>
      <c r="C44" s="32" t="s">
        <v>156</v>
      </c>
      <c r="D44" s="28">
        <v>200</v>
      </c>
      <c r="E44" s="29">
        <v>2</v>
      </c>
    </row>
    <row r="45" spans="1:5" ht="17.100000000000001" customHeight="1">
      <c r="A45" s="15" t="s">
        <v>67</v>
      </c>
      <c r="B45" s="28" t="s">
        <v>155</v>
      </c>
      <c r="C45" s="32" t="s">
        <v>156</v>
      </c>
      <c r="D45" s="28">
        <v>800</v>
      </c>
      <c r="E45" s="29">
        <v>10</v>
      </c>
    </row>
    <row r="46" spans="1:5" ht="18" customHeight="1">
      <c r="A46" s="24" t="s">
        <v>84</v>
      </c>
      <c r="B46" s="25" t="s">
        <v>178</v>
      </c>
      <c r="C46" s="28"/>
      <c r="D46" s="25"/>
      <c r="E46" s="26">
        <f>E47</f>
        <v>24</v>
      </c>
    </row>
    <row r="47" spans="1:5" ht="18" customHeight="1">
      <c r="A47" s="27" t="s">
        <v>85</v>
      </c>
      <c r="B47" s="28" t="s">
        <v>178</v>
      </c>
      <c r="C47" s="28" t="s">
        <v>179</v>
      </c>
      <c r="D47" s="28"/>
      <c r="E47" s="29">
        <f>E48</f>
        <v>24</v>
      </c>
    </row>
    <row r="48" spans="1:5" ht="18" customHeight="1">
      <c r="A48" s="27" t="s">
        <v>67</v>
      </c>
      <c r="B48" s="28" t="s">
        <v>178</v>
      </c>
      <c r="C48" s="28" t="s">
        <v>179</v>
      </c>
      <c r="D48" s="28">
        <v>800</v>
      </c>
      <c r="E48" s="29">
        <v>24</v>
      </c>
    </row>
    <row r="49" spans="1:5" ht="18" customHeight="1">
      <c r="A49" s="24" t="s">
        <v>86</v>
      </c>
      <c r="B49" s="25" t="s">
        <v>175</v>
      </c>
      <c r="C49" s="25"/>
      <c r="D49" s="25"/>
      <c r="E49" s="26">
        <f>E50+E52+E54</f>
        <v>49.43</v>
      </c>
    </row>
    <row r="50" spans="1:5" ht="18" customHeight="1">
      <c r="A50" s="15" t="s">
        <v>87</v>
      </c>
      <c r="B50" s="28" t="s">
        <v>175</v>
      </c>
      <c r="C50" s="28" t="s">
        <v>177</v>
      </c>
      <c r="D50" s="28"/>
      <c r="E50" s="29">
        <f>E51</f>
        <v>11.33</v>
      </c>
    </row>
    <row r="51" spans="1:5" ht="29.1" customHeight="1">
      <c r="A51" s="15" t="s">
        <v>66</v>
      </c>
      <c r="B51" s="28" t="s">
        <v>175</v>
      </c>
      <c r="C51" s="28" t="s">
        <v>177</v>
      </c>
      <c r="D51" s="28">
        <v>200</v>
      </c>
      <c r="E51" s="29">
        <v>11.33</v>
      </c>
    </row>
    <row r="52" spans="1:5" ht="18" customHeight="1">
      <c r="A52" s="15" t="s">
        <v>88</v>
      </c>
      <c r="B52" s="28" t="s">
        <v>175</v>
      </c>
      <c r="C52" s="28" t="s">
        <v>176</v>
      </c>
      <c r="D52" s="28"/>
      <c r="E52" s="29">
        <f>E53</f>
        <v>30</v>
      </c>
    </row>
    <row r="53" spans="1:5" ht="18" customHeight="1">
      <c r="A53" s="15" t="s">
        <v>67</v>
      </c>
      <c r="B53" s="28" t="s">
        <v>175</v>
      </c>
      <c r="C53" s="28" t="s">
        <v>176</v>
      </c>
      <c r="D53" s="28">
        <v>800</v>
      </c>
      <c r="E53" s="29">
        <v>30</v>
      </c>
    </row>
    <row r="54" spans="1:5" ht="44.1" customHeight="1">
      <c r="A54" s="27" t="s">
        <v>89</v>
      </c>
      <c r="B54" s="28" t="s">
        <v>175</v>
      </c>
      <c r="C54" s="28" t="s">
        <v>90</v>
      </c>
      <c r="D54" s="28"/>
      <c r="E54" s="29">
        <f>E55</f>
        <v>8.1</v>
      </c>
    </row>
    <row r="55" spans="1:5" ht="27" customHeight="1">
      <c r="A55" s="15" t="s">
        <v>66</v>
      </c>
      <c r="B55" s="28" t="s">
        <v>175</v>
      </c>
      <c r="C55" s="28" t="s">
        <v>90</v>
      </c>
      <c r="D55" s="28">
        <v>200</v>
      </c>
      <c r="E55" s="29">
        <v>8.1</v>
      </c>
    </row>
    <row r="56" spans="1:5" ht="27" customHeight="1">
      <c r="A56" s="24" t="s">
        <v>91</v>
      </c>
      <c r="B56" s="25" t="s">
        <v>172</v>
      </c>
      <c r="C56" s="25"/>
      <c r="D56" s="25"/>
      <c r="E56" s="26">
        <f>E57</f>
        <v>31.3</v>
      </c>
    </row>
    <row r="57" spans="1:5" ht="33" customHeight="1">
      <c r="A57" s="24" t="s">
        <v>174</v>
      </c>
      <c r="B57" s="25" t="s">
        <v>173</v>
      </c>
      <c r="C57" s="25"/>
      <c r="D57" s="25"/>
      <c r="E57" s="26">
        <f>E58</f>
        <v>31.3</v>
      </c>
    </row>
    <row r="58" spans="1:5" ht="56.1" customHeight="1">
      <c r="A58" s="27" t="s">
        <v>92</v>
      </c>
      <c r="B58" s="28" t="s">
        <v>173</v>
      </c>
      <c r="C58" s="28" t="s">
        <v>191</v>
      </c>
      <c r="D58" s="28"/>
      <c r="E58" s="29">
        <f>E59</f>
        <v>31.3</v>
      </c>
    </row>
    <row r="59" spans="1:5" ht="29.1" customHeight="1">
      <c r="A59" s="27" t="s">
        <v>66</v>
      </c>
      <c r="B59" s="28" t="s">
        <v>173</v>
      </c>
      <c r="C59" s="28">
        <v>2190000461</v>
      </c>
      <c r="D59" s="28">
        <v>200</v>
      </c>
      <c r="E59" s="29">
        <v>31.3</v>
      </c>
    </row>
    <row r="60" spans="1:5" ht="18" customHeight="1">
      <c r="A60" s="24" t="s">
        <v>93</v>
      </c>
      <c r="B60" s="25" t="s">
        <v>169</v>
      </c>
      <c r="C60" s="25"/>
      <c r="D60" s="25"/>
      <c r="E60" s="26">
        <f>E61+E65</f>
        <v>173.60000000000002</v>
      </c>
    </row>
    <row r="61" spans="1:5" ht="18" customHeight="1">
      <c r="A61" s="24" t="s">
        <v>94</v>
      </c>
      <c r="B61" s="25" t="s">
        <v>170</v>
      </c>
      <c r="C61" s="28"/>
      <c r="D61" s="28"/>
      <c r="E61" s="26">
        <f>E62</f>
        <v>162.30000000000001</v>
      </c>
    </row>
    <row r="62" spans="1:5" ht="36" customHeight="1">
      <c r="A62" s="15" t="s">
        <v>95</v>
      </c>
      <c r="B62" s="28" t="s">
        <v>170</v>
      </c>
      <c r="C62" s="28" t="s">
        <v>192</v>
      </c>
      <c r="D62" s="28"/>
      <c r="E62" s="26">
        <f>SUM(E63:E64)</f>
        <v>162.30000000000001</v>
      </c>
    </row>
    <row r="63" spans="1:5" ht="57.6" customHeight="1">
      <c r="A63" s="27" t="s">
        <v>69</v>
      </c>
      <c r="B63" s="28" t="s">
        <v>170</v>
      </c>
      <c r="C63" s="28">
        <v>7950000462</v>
      </c>
      <c r="D63" s="28">
        <v>100</v>
      </c>
      <c r="E63" s="29">
        <v>152.30000000000001</v>
      </c>
    </row>
    <row r="64" spans="1:5" ht="29.45" customHeight="1">
      <c r="A64" s="27" t="s">
        <v>66</v>
      </c>
      <c r="B64" s="28" t="s">
        <v>170</v>
      </c>
      <c r="C64" s="28">
        <v>7950000462</v>
      </c>
      <c r="D64" s="28">
        <v>200</v>
      </c>
      <c r="E64" s="29">
        <v>10</v>
      </c>
    </row>
    <row r="65" spans="1:5" ht="18" customHeight="1">
      <c r="A65" s="24" t="s">
        <v>96</v>
      </c>
      <c r="B65" s="25" t="s">
        <v>171</v>
      </c>
      <c r="C65" s="28"/>
      <c r="D65" s="28"/>
      <c r="E65" s="26">
        <f>E66</f>
        <v>11.3</v>
      </c>
    </row>
    <row r="66" spans="1:5" ht="27" customHeight="1">
      <c r="A66" s="33" t="s">
        <v>181</v>
      </c>
      <c r="B66" s="28" t="s">
        <v>171</v>
      </c>
      <c r="C66" s="28" t="s">
        <v>183</v>
      </c>
      <c r="D66" s="28"/>
      <c r="E66" s="29">
        <f>E67</f>
        <v>11.3</v>
      </c>
    </row>
    <row r="67" spans="1:5" ht="27" customHeight="1">
      <c r="A67" s="15" t="s">
        <v>97</v>
      </c>
      <c r="B67" s="28" t="s">
        <v>171</v>
      </c>
      <c r="C67" s="28">
        <v>3450000121</v>
      </c>
      <c r="D67" s="28">
        <v>200</v>
      </c>
      <c r="E67" s="29">
        <v>11.3</v>
      </c>
    </row>
    <row r="68" spans="1:5" ht="18" customHeight="1">
      <c r="A68" s="24" t="s">
        <v>98</v>
      </c>
      <c r="B68" s="25" t="s">
        <v>167</v>
      </c>
      <c r="C68" s="25"/>
      <c r="D68" s="25"/>
      <c r="E68" s="26">
        <f>E69+E72</f>
        <v>20557.099999999999</v>
      </c>
    </row>
    <row r="69" spans="1:5" ht="18" customHeight="1">
      <c r="A69" s="24" t="s">
        <v>99</v>
      </c>
      <c r="B69" s="25" t="s">
        <v>168</v>
      </c>
      <c r="C69" s="25"/>
      <c r="D69" s="25"/>
      <c r="E69" s="26">
        <f>E70</f>
        <v>15003.6</v>
      </c>
    </row>
    <row r="70" spans="1:5" ht="33" customHeight="1">
      <c r="A70" s="15" t="s">
        <v>100</v>
      </c>
      <c r="B70" s="28" t="s">
        <v>168</v>
      </c>
      <c r="C70" s="28" t="s">
        <v>188</v>
      </c>
      <c r="D70" s="28"/>
      <c r="E70" s="29">
        <f>E71</f>
        <v>15003.6</v>
      </c>
    </row>
    <row r="71" spans="1:5" ht="30" customHeight="1">
      <c r="A71" s="15" t="s">
        <v>66</v>
      </c>
      <c r="B71" s="28" t="s">
        <v>168</v>
      </c>
      <c r="C71" s="28">
        <v>7950000131</v>
      </c>
      <c r="D71" s="28">
        <v>200</v>
      </c>
      <c r="E71" s="29">
        <v>15003.6</v>
      </c>
    </row>
    <row r="72" spans="1:5" ht="27" customHeight="1">
      <c r="A72" s="24" t="s">
        <v>101</v>
      </c>
      <c r="B72" s="25" t="s">
        <v>165</v>
      </c>
      <c r="C72" s="25"/>
      <c r="D72" s="25"/>
      <c r="E72" s="26">
        <f>E73</f>
        <v>5553.5</v>
      </c>
    </row>
    <row r="73" spans="1:5" ht="29.1" customHeight="1">
      <c r="A73" s="15" t="s">
        <v>102</v>
      </c>
      <c r="B73" s="28" t="s">
        <v>165</v>
      </c>
      <c r="C73" s="28" t="s">
        <v>166</v>
      </c>
      <c r="D73" s="28"/>
      <c r="E73" s="29">
        <f>SUM(E74:E76)</f>
        <v>5553.5</v>
      </c>
    </row>
    <row r="74" spans="1:5" ht="56.45" customHeight="1">
      <c r="A74" s="27" t="s">
        <v>63</v>
      </c>
      <c r="B74" s="28" t="s">
        <v>165</v>
      </c>
      <c r="C74" s="28" t="s">
        <v>166</v>
      </c>
      <c r="D74" s="28">
        <v>100</v>
      </c>
      <c r="E74" s="29">
        <v>4742.1000000000004</v>
      </c>
    </row>
    <row r="75" spans="1:5" ht="33" customHeight="1">
      <c r="A75" s="15" t="s">
        <v>66</v>
      </c>
      <c r="B75" s="28" t="s">
        <v>165</v>
      </c>
      <c r="C75" s="28" t="s">
        <v>166</v>
      </c>
      <c r="D75" s="28">
        <v>200</v>
      </c>
      <c r="E75" s="29">
        <v>799.4</v>
      </c>
    </row>
    <row r="76" spans="1:5" ht="18" customHeight="1">
      <c r="A76" s="27" t="s">
        <v>67</v>
      </c>
      <c r="B76" s="28" t="s">
        <v>165</v>
      </c>
      <c r="C76" s="28" t="s">
        <v>166</v>
      </c>
      <c r="D76" s="28">
        <v>800</v>
      </c>
      <c r="E76" s="29">
        <v>12</v>
      </c>
    </row>
    <row r="77" spans="1:5" ht="18" customHeight="1">
      <c r="A77" s="34" t="s">
        <v>103</v>
      </c>
      <c r="B77" s="25" t="s">
        <v>163</v>
      </c>
      <c r="C77" s="25"/>
      <c r="D77" s="25"/>
      <c r="E77" s="26">
        <f>E78</f>
        <v>11.3</v>
      </c>
    </row>
    <row r="78" spans="1:5" ht="18" customHeight="1">
      <c r="A78" s="34" t="s">
        <v>104</v>
      </c>
      <c r="B78" s="25" t="s">
        <v>164</v>
      </c>
      <c r="C78" s="28"/>
      <c r="D78" s="28"/>
      <c r="E78" s="26">
        <f>E79</f>
        <v>11.3</v>
      </c>
    </row>
    <row r="79" spans="1:5" ht="53.1" customHeight="1">
      <c r="A79" s="27" t="s">
        <v>105</v>
      </c>
      <c r="B79" s="28" t="s">
        <v>164</v>
      </c>
      <c r="C79" s="28">
        <v>4100000171</v>
      </c>
      <c r="D79" s="28"/>
      <c r="E79" s="29">
        <f>E80</f>
        <v>11.3</v>
      </c>
    </row>
    <row r="80" spans="1:5" ht="30.95" customHeight="1">
      <c r="A80" s="15" t="s">
        <v>66</v>
      </c>
      <c r="B80" s="28" t="s">
        <v>164</v>
      </c>
      <c r="C80" s="28">
        <v>4100000171</v>
      </c>
      <c r="D80" s="28">
        <v>200</v>
      </c>
      <c r="E80" s="29">
        <v>11.3</v>
      </c>
    </row>
    <row r="81" spans="1:5" ht="18" customHeight="1">
      <c r="A81" s="24" t="s">
        <v>106</v>
      </c>
      <c r="B81" s="25" t="s">
        <v>161</v>
      </c>
      <c r="C81" s="25"/>
      <c r="D81" s="25"/>
      <c r="E81" s="26">
        <f>E82+E85</f>
        <v>2377.8000000000002</v>
      </c>
    </row>
    <row r="82" spans="1:5" ht="30" customHeight="1">
      <c r="A82" s="24" t="s">
        <v>107</v>
      </c>
      <c r="B82" s="25" t="s">
        <v>162</v>
      </c>
      <c r="C82" s="25"/>
      <c r="D82" s="25"/>
      <c r="E82" s="26">
        <f>E83</f>
        <v>69</v>
      </c>
    </row>
    <row r="83" spans="1:5" ht="81.95" customHeight="1">
      <c r="A83" s="27" t="s">
        <v>108</v>
      </c>
      <c r="B83" s="28" t="s">
        <v>162</v>
      </c>
      <c r="C83" s="28">
        <v>4280000181</v>
      </c>
      <c r="D83" s="28"/>
      <c r="E83" s="29">
        <f>E84</f>
        <v>69</v>
      </c>
    </row>
    <row r="84" spans="1:5" ht="33.950000000000003" customHeight="1">
      <c r="A84" s="15" t="s">
        <v>66</v>
      </c>
      <c r="B84" s="28" t="s">
        <v>162</v>
      </c>
      <c r="C84" s="28">
        <v>4280000181</v>
      </c>
      <c r="D84" s="28">
        <v>200</v>
      </c>
      <c r="E84" s="29">
        <v>69</v>
      </c>
    </row>
    <row r="85" spans="1:5" ht="18" customHeight="1">
      <c r="A85" s="24" t="s">
        <v>109</v>
      </c>
      <c r="B85" s="25" t="s">
        <v>160</v>
      </c>
      <c r="C85" s="25"/>
      <c r="D85" s="25"/>
      <c r="E85" s="26">
        <f>E86+E88+E90+E92+E94</f>
        <v>2308.8000000000002</v>
      </c>
    </row>
    <row r="86" spans="1:5" ht="27.95" customHeight="1">
      <c r="A86" s="27" t="s">
        <v>110</v>
      </c>
      <c r="B86" s="28" t="s">
        <v>160</v>
      </c>
      <c r="C86" s="28" t="s">
        <v>182</v>
      </c>
      <c r="D86" s="28"/>
      <c r="E86" s="29">
        <f>E87</f>
        <v>185</v>
      </c>
    </row>
    <row r="87" spans="1:5" ht="27.95" customHeight="1">
      <c r="A87" s="15" t="s">
        <v>66</v>
      </c>
      <c r="B87" s="28" t="s">
        <v>160</v>
      </c>
      <c r="C87" s="28">
        <v>7950000191</v>
      </c>
      <c r="D87" s="28">
        <v>200</v>
      </c>
      <c r="E87" s="29">
        <v>185</v>
      </c>
    </row>
    <row r="88" spans="1:5" ht="27.95" customHeight="1">
      <c r="A88" s="27" t="s">
        <v>111</v>
      </c>
      <c r="B88" s="28" t="s">
        <v>160</v>
      </c>
      <c r="C88" s="28" t="s">
        <v>187</v>
      </c>
      <c r="D88" s="28"/>
      <c r="E88" s="29">
        <f>E89</f>
        <v>2057.1999999999998</v>
      </c>
    </row>
    <row r="89" spans="1:5" ht="27.95" customHeight="1">
      <c r="A89" s="15" t="s">
        <v>66</v>
      </c>
      <c r="B89" s="28" t="s">
        <v>160</v>
      </c>
      <c r="C89" s="28">
        <v>7950000466</v>
      </c>
      <c r="D89" s="28">
        <v>200</v>
      </c>
      <c r="E89" s="29">
        <v>2057.1999999999998</v>
      </c>
    </row>
    <row r="90" spans="1:5" ht="18" customHeight="1">
      <c r="A90" s="27" t="s">
        <v>112</v>
      </c>
      <c r="B90" s="28" t="s">
        <v>160</v>
      </c>
      <c r="C90" s="28" t="s">
        <v>185</v>
      </c>
      <c r="D90" s="28"/>
      <c r="E90" s="29">
        <f>E91</f>
        <v>31.5</v>
      </c>
    </row>
    <row r="91" spans="1:5" ht="27.95" customHeight="1">
      <c r="A91" s="15" t="s">
        <v>66</v>
      </c>
      <c r="B91" s="28" t="s">
        <v>160</v>
      </c>
      <c r="C91" s="28">
        <v>7950000551</v>
      </c>
      <c r="D91" s="28">
        <v>200</v>
      </c>
      <c r="E91" s="29">
        <v>31.5</v>
      </c>
    </row>
    <row r="92" spans="1:5" ht="27.95" customHeight="1">
      <c r="A92" s="15" t="s">
        <v>113</v>
      </c>
      <c r="B92" s="28" t="s">
        <v>160</v>
      </c>
      <c r="C92" s="28" t="s">
        <v>186</v>
      </c>
      <c r="D92" s="28"/>
      <c r="E92" s="29">
        <f>E93</f>
        <v>23.8</v>
      </c>
    </row>
    <row r="93" spans="1:5" ht="27.95" customHeight="1">
      <c r="A93" s="15" t="s">
        <v>66</v>
      </c>
      <c r="B93" s="28" t="s">
        <v>160</v>
      </c>
      <c r="C93" s="28">
        <v>7950000552</v>
      </c>
      <c r="D93" s="28">
        <v>200</v>
      </c>
      <c r="E93" s="29">
        <v>23.8</v>
      </c>
    </row>
    <row r="94" spans="1:5" ht="41.1" customHeight="1">
      <c r="A94" s="27" t="s">
        <v>114</v>
      </c>
      <c r="B94" s="28" t="s">
        <v>160</v>
      </c>
      <c r="C94" s="28" t="s">
        <v>190</v>
      </c>
      <c r="D94" s="28"/>
      <c r="E94" s="29">
        <f>E95</f>
        <v>11.3</v>
      </c>
    </row>
    <row r="95" spans="1:5" ht="27.95" customHeight="1">
      <c r="A95" s="27" t="s">
        <v>66</v>
      </c>
      <c r="B95" s="28" t="s">
        <v>160</v>
      </c>
      <c r="C95" s="28">
        <v>9970000491</v>
      </c>
      <c r="D95" s="28">
        <v>200</v>
      </c>
      <c r="E95" s="29">
        <v>11.3</v>
      </c>
    </row>
    <row r="96" spans="1:5" ht="18" customHeight="1">
      <c r="A96" s="24" t="s">
        <v>115</v>
      </c>
      <c r="B96" s="25" t="s">
        <v>158</v>
      </c>
      <c r="C96" s="25"/>
      <c r="D96" s="25"/>
      <c r="E96" s="26">
        <f>E97</f>
        <v>3421.5</v>
      </c>
    </row>
    <row r="97" spans="1:6" ht="18" customHeight="1">
      <c r="A97" s="24" t="s">
        <v>116</v>
      </c>
      <c r="B97" s="25" t="s">
        <v>159</v>
      </c>
      <c r="C97" s="25"/>
      <c r="D97" s="25"/>
      <c r="E97" s="26">
        <f>E98+E100</f>
        <v>3421.5</v>
      </c>
    </row>
    <row r="98" spans="1:6" ht="39.6" customHeight="1">
      <c r="A98" s="15" t="s">
        <v>117</v>
      </c>
      <c r="B98" s="28" t="s">
        <v>159</v>
      </c>
      <c r="C98" s="28">
        <v>7950000201</v>
      </c>
      <c r="D98" s="28"/>
      <c r="E98" s="29">
        <f>E99</f>
        <v>2888.1</v>
      </c>
    </row>
    <row r="99" spans="1:6" ht="27" customHeight="1">
      <c r="A99" s="15" t="s">
        <v>66</v>
      </c>
      <c r="B99" s="28" t="s">
        <v>159</v>
      </c>
      <c r="C99" s="28">
        <v>7950000201</v>
      </c>
      <c r="D99" s="28">
        <v>200</v>
      </c>
      <c r="E99" s="29">
        <v>2888.1</v>
      </c>
    </row>
    <row r="100" spans="1:6" ht="32.450000000000003" customHeight="1">
      <c r="A100" s="15" t="s">
        <v>118</v>
      </c>
      <c r="B100" s="28" t="s">
        <v>159</v>
      </c>
      <c r="C100" s="28">
        <v>7950000202</v>
      </c>
      <c r="D100" s="28"/>
      <c r="E100" s="29">
        <f>E101</f>
        <v>533.4</v>
      </c>
    </row>
    <row r="101" spans="1:6" ht="29.1" customHeight="1">
      <c r="A101" s="15" t="s">
        <v>66</v>
      </c>
      <c r="B101" s="28" t="s">
        <v>159</v>
      </c>
      <c r="C101" s="28">
        <v>7950000202</v>
      </c>
      <c r="D101" s="28">
        <v>200</v>
      </c>
      <c r="E101" s="29">
        <v>533.4</v>
      </c>
    </row>
    <row r="102" spans="1:6" ht="18" customHeight="1">
      <c r="A102" s="24" t="s">
        <v>119</v>
      </c>
      <c r="B102" s="25">
        <v>1000</v>
      </c>
      <c r="C102" s="25"/>
      <c r="D102" s="25"/>
      <c r="E102" s="26">
        <f>E103+E106+E109</f>
        <v>11355.5</v>
      </c>
    </row>
    <row r="103" spans="1:6" ht="18" customHeight="1">
      <c r="A103" s="24" t="s">
        <v>120</v>
      </c>
      <c r="B103" s="25">
        <v>1001</v>
      </c>
      <c r="C103" s="25"/>
      <c r="D103" s="25"/>
      <c r="E103" s="26">
        <f>E104</f>
        <v>1366.6</v>
      </c>
      <c r="F103" s="5"/>
    </row>
    <row r="104" spans="1:6" ht="27" customHeight="1">
      <c r="A104" s="27" t="s">
        <v>121</v>
      </c>
      <c r="B104" s="28">
        <v>1001</v>
      </c>
      <c r="C104" s="28">
        <v>5050000232</v>
      </c>
      <c r="D104" s="28"/>
      <c r="E104" s="29">
        <f>E105</f>
        <v>1366.6</v>
      </c>
    </row>
    <row r="105" spans="1:6" ht="18" customHeight="1">
      <c r="A105" s="27" t="s">
        <v>122</v>
      </c>
      <c r="B105" s="28">
        <v>1001</v>
      </c>
      <c r="C105" s="28">
        <v>5050000232</v>
      </c>
      <c r="D105" s="28">
        <v>300</v>
      </c>
      <c r="E105" s="29">
        <v>1366.6</v>
      </c>
    </row>
    <row r="106" spans="1:6" ht="18" customHeight="1">
      <c r="A106" s="24" t="s">
        <v>157</v>
      </c>
      <c r="B106" s="25">
        <v>1003</v>
      </c>
      <c r="C106" s="31"/>
      <c r="D106" s="31"/>
      <c r="E106" s="35">
        <f>E107</f>
        <v>1837.6</v>
      </c>
    </row>
    <row r="107" spans="1:6" ht="27" customHeight="1">
      <c r="A107" s="27" t="s">
        <v>123</v>
      </c>
      <c r="B107" s="28">
        <v>1003</v>
      </c>
      <c r="C107" s="28">
        <v>5050000233</v>
      </c>
      <c r="D107" s="28"/>
      <c r="E107" s="29">
        <f>E108</f>
        <v>1837.6</v>
      </c>
    </row>
    <row r="108" spans="1:6" ht="18" customHeight="1">
      <c r="A108" s="27" t="s">
        <v>122</v>
      </c>
      <c r="B108" s="28">
        <v>1003</v>
      </c>
      <c r="C108" s="28">
        <v>5050000233</v>
      </c>
      <c r="D108" s="28">
        <v>300</v>
      </c>
      <c r="E108" s="29">
        <v>1837.6</v>
      </c>
    </row>
    <row r="109" spans="1:6" ht="18" customHeight="1">
      <c r="A109" s="24" t="s">
        <v>124</v>
      </c>
      <c r="B109" s="25">
        <v>1004</v>
      </c>
      <c r="C109" s="25"/>
      <c r="D109" s="25"/>
      <c r="E109" s="26">
        <f>E110+E112</f>
        <v>8151.3</v>
      </c>
    </row>
    <row r="110" spans="1:6" ht="54" customHeight="1">
      <c r="A110" s="27" t="s">
        <v>125</v>
      </c>
      <c r="B110" s="28">
        <v>1004</v>
      </c>
      <c r="C110" s="28" t="s">
        <v>126</v>
      </c>
      <c r="D110" s="28"/>
      <c r="E110" s="29">
        <f>E111</f>
        <v>4983.8</v>
      </c>
    </row>
    <row r="111" spans="1:6" ht="18" customHeight="1">
      <c r="A111" s="27" t="s">
        <v>122</v>
      </c>
      <c r="B111" s="28">
        <v>1004</v>
      </c>
      <c r="C111" s="28" t="s">
        <v>126</v>
      </c>
      <c r="D111" s="28">
        <v>300</v>
      </c>
      <c r="E111" s="29">
        <v>4983.8</v>
      </c>
    </row>
    <row r="112" spans="1:6" ht="57.95" customHeight="1">
      <c r="A112" s="27" t="s">
        <v>127</v>
      </c>
      <c r="B112" s="28">
        <v>1004</v>
      </c>
      <c r="C112" s="28" t="s">
        <v>128</v>
      </c>
      <c r="D112" s="28"/>
      <c r="E112" s="29">
        <f>E113</f>
        <v>3167.5</v>
      </c>
    </row>
    <row r="113" spans="1:5" ht="18" customHeight="1">
      <c r="A113" s="27" t="s">
        <v>122</v>
      </c>
      <c r="B113" s="28">
        <v>1004</v>
      </c>
      <c r="C113" s="28" t="s">
        <v>128</v>
      </c>
      <c r="D113" s="28">
        <v>300</v>
      </c>
      <c r="E113" s="29">
        <v>3167.5</v>
      </c>
    </row>
    <row r="114" spans="1:5" ht="18" customHeight="1">
      <c r="A114" s="24" t="s">
        <v>129</v>
      </c>
      <c r="B114" s="25">
        <v>1100</v>
      </c>
      <c r="C114" s="25"/>
      <c r="D114" s="25"/>
      <c r="E114" s="26">
        <f>E115</f>
        <v>184</v>
      </c>
    </row>
    <row r="115" spans="1:5" ht="18" customHeight="1">
      <c r="A115" s="24" t="s">
        <v>130</v>
      </c>
      <c r="B115" s="25">
        <v>1102</v>
      </c>
      <c r="C115" s="25"/>
      <c r="D115" s="25"/>
      <c r="E115" s="26">
        <f>E116</f>
        <v>184</v>
      </c>
    </row>
    <row r="116" spans="1:5" ht="42" customHeight="1">
      <c r="A116" s="27" t="s">
        <v>131</v>
      </c>
      <c r="B116" s="28">
        <v>1102</v>
      </c>
      <c r="C116" s="28" t="s">
        <v>184</v>
      </c>
      <c r="D116" s="28"/>
      <c r="E116" s="29">
        <f>E117</f>
        <v>184</v>
      </c>
    </row>
    <row r="117" spans="1:5" ht="27" customHeight="1">
      <c r="A117" s="15" t="s">
        <v>66</v>
      </c>
      <c r="B117" s="28">
        <v>1102</v>
      </c>
      <c r="C117" s="28">
        <v>7950000241</v>
      </c>
      <c r="D117" s="28">
        <v>200</v>
      </c>
      <c r="E117" s="29">
        <v>184</v>
      </c>
    </row>
    <row r="118" spans="1:5" ht="18" customHeight="1">
      <c r="A118" s="24" t="s">
        <v>132</v>
      </c>
      <c r="B118" s="25">
        <v>1200</v>
      </c>
      <c r="C118" s="25"/>
      <c r="D118" s="25"/>
      <c r="E118" s="26">
        <f>E119</f>
        <v>1204.2</v>
      </c>
    </row>
    <row r="119" spans="1:5" ht="18" customHeight="1">
      <c r="A119" s="24" t="s">
        <v>133</v>
      </c>
      <c r="B119" s="25">
        <v>1202</v>
      </c>
      <c r="C119" s="25"/>
      <c r="D119" s="25"/>
      <c r="E119" s="26">
        <f>E120</f>
        <v>1204.2</v>
      </c>
    </row>
    <row r="120" spans="1:5" ht="25.5" customHeight="1">
      <c r="A120" s="15" t="s">
        <v>134</v>
      </c>
      <c r="B120" s="28">
        <v>1202</v>
      </c>
      <c r="C120" s="28" t="s">
        <v>189</v>
      </c>
      <c r="D120" s="28"/>
      <c r="E120" s="29">
        <f>E121</f>
        <v>1204.2</v>
      </c>
    </row>
    <row r="121" spans="1:5" ht="27" customHeight="1">
      <c r="A121" s="15" t="s">
        <v>66</v>
      </c>
      <c r="B121" s="28">
        <v>1202</v>
      </c>
      <c r="C121" s="28">
        <v>7950000252</v>
      </c>
      <c r="D121" s="28">
        <v>200</v>
      </c>
      <c r="E121" s="29">
        <v>1204.2</v>
      </c>
    </row>
    <row r="122" spans="1:5" ht="21" customHeight="1">
      <c r="A122" s="24" t="s">
        <v>136</v>
      </c>
      <c r="B122" s="28"/>
      <c r="C122" s="28"/>
      <c r="D122" s="28"/>
      <c r="E122" s="26">
        <f>E15+E56+E60+E68+E77+E81+E96+E102+E114+E118</f>
        <v>71127.03</v>
      </c>
    </row>
    <row r="123" spans="1:5" ht="18.75">
      <c r="A123" s="3"/>
    </row>
    <row r="124" spans="1:5">
      <c r="A124" s="4"/>
    </row>
    <row r="125" spans="1:5">
      <c r="A125" s="4"/>
    </row>
    <row r="126" spans="1:5">
      <c r="A126" s="4"/>
    </row>
    <row r="127" spans="1:5">
      <c r="A127" s="4"/>
    </row>
    <row r="128" spans="1:5">
      <c r="A128" s="4"/>
    </row>
    <row r="129" spans="1:1">
      <c r="A129" s="4"/>
    </row>
    <row r="130" spans="1:1">
      <c r="A130" s="4"/>
    </row>
    <row r="131" spans="1:1">
      <c r="A131" s="4"/>
    </row>
    <row r="132" spans="1:1">
      <c r="A132" s="4"/>
    </row>
    <row r="133" spans="1:1">
      <c r="A133" s="4"/>
    </row>
    <row r="134" spans="1:1">
      <c r="A134" s="4"/>
    </row>
    <row r="135" spans="1:1">
      <c r="A135" s="4"/>
    </row>
    <row r="136" spans="1:1">
      <c r="A136" s="4"/>
    </row>
    <row r="137" spans="1:1">
      <c r="A137" s="4"/>
    </row>
    <row r="138" spans="1:1">
      <c r="A138" s="4"/>
    </row>
    <row r="139" spans="1:1">
      <c r="A139" s="4"/>
    </row>
  </sheetData>
  <mergeCells count="13">
    <mergeCell ref="A7:E7"/>
    <mergeCell ref="A9:E9"/>
    <mergeCell ref="A11:A13"/>
    <mergeCell ref="B11:B13"/>
    <mergeCell ref="C11:C13"/>
    <mergeCell ref="D11:D13"/>
    <mergeCell ref="E11:E13"/>
    <mergeCell ref="A8:E8"/>
    <mergeCell ref="A1:E1"/>
    <mergeCell ref="A2:E2"/>
    <mergeCell ref="A3:E3"/>
    <mergeCell ref="A4:E4"/>
    <mergeCell ref="A6:E6"/>
  </mergeCells>
  <pageMargins left="0.98425196850393704" right="0.31496062992125984" top="0.82677165354330717" bottom="0.82677165354330717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workbookViewId="0">
      <selection activeCell="C12" sqref="C12"/>
    </sheetView>
  </sheetViews>
  <sheetFormatPr defaultRowHeight="15"/>
  <cols>
    <col min="1" max="1" width="24.85546875" customWidth="1"/>
    <col min="2" max="2" width="52.5703125" customWidth="1"/>
    <col min="3" max="3" width="9.5703125" customWidth="1"/>
  </cols>
  <sheetData>
    <row r="1" spans="1:3" ht="15.95" customHeight="1">
      <c r="B1" s="50" t="s">
        <v>201</v>
      </c>
      <c r="C1" s="50"/>
    </row>
    <row r="2" spans="1:3" ht="15.95" customHeight="1">
      <c r="B2" s="50" t="s">
        <v>138</v>
      </c>
      <c r="C2" s="50"/>
    </row>
    <row r="3" spans="1:3" ht="15.95" customHeight="1">
      <c r="B3" s="50" t="s">
        <v>140</v>
      </c>
      <c r="C3" s="50"/>
    </row>
    <row r="4" spans="1:3" ht="15.95" customHeight="1">
      <c r="B4" s="50" t="s">
        <v>139</v>
      </c>
      <c r="C4" s="50"/>
    </row>
    <row r="5" spans="1:3" ht="18" customHeight="1">
      <c r="B5" s="20"/>
      <c r="C5" s="21"/>
    </row>
    <row r="6" spans="1:3" ht="18" customHeight="1">
      <c r="A6" s="52" t="s">
        <v>202</v>
      </c>
      <c r="B6" s="52"/>
      <c r="C6" s="52"/>
    </row>
    <row r="7" spans="1:3" ht="18" customHeight="1">
      <c r="A7" s="52" t="s">
        <v>142</v>
      </c>
      <c r="B7" s="52"/>
      <c r="C7" s="52"/>
    </row>
    <row r="8" spans="1:3" ht="18" customHeight="1">
      <c r="A8" s="52" t="s">
        <v>143</v>
      </c>
      <c r="B8" s="52"/>
      <c r="C8" s="52"/>
    </row>
    <row r="9" spans="1:3" ht="18" customHeight="1">
      <c r="B9" s="22"/>
      <c r="C9" s="7"/>
    </row>
    <row r="10" spans="1:3" ht="68.099999999999994" customHeight="1">
      <c r="A10" s="37" t="s">
        <v>204</v>
      </c>
      <c r="B10" s="36" t="s">
        <v>203</v>
      </c>
      <c r="C10" s="36" t="s">
        <v>4</v>
      </c>
    </row>
    <row r="11" spans="1:3" ht="13.5" customHeight="1">
      <c r="A11" s="38">
        <v>1</v>
      </c>
      <c r="B11" s="38">
        <v>2</v>
      </c>
      <c r="C11" s="23">
        <v>3</v>
      </c>
    </row>
    <row r="12" spans="1:3" ht="30" customHeight="1">
      <c r="A12" s="6" t="s">
        <v>205</v>
      </c>
      <c r="B12" s="2" t="s">
        <v>206</v>
      </c>
      <c r="C12" s="26">
        <f>C13</f>
        <v>18024.800000000003</v>
      </c>
    </row>
    <row r="13" spans="1:3" ht="35.1" customHeight="1">
      <c r="A13" s="6" t="s">
        <v>207</v>
      </c>
      <c r="B13" s="2" t="s">
        <v>208</v>
      </c>
      <c r="C13" s="26">
        <f>SUM(C14:C15)</f>
        <v>18024.800000000003</v>
      </c>
    </row>
    <row r="14" spans="1:3" ht="41.45" customHeight="1">
      <c r="A14" s="39" t="s">
        <v>209</v>
      </c>
      <c r="B14" s="1" t="s">
        <v>210</v>
      </c>
      <c r="C14" s="29">
        <v>-53102.2</v>
      </c>
    </row>
    <row r="15" spans="1:3" ht="48.6" customHeight="1">
      <c r="A15" s="39" t="s">
        <v>211</v>
      </c>
      <c r="B15" s="1" t="s">
        <v>212</v>
      </c>
      <c r="C15" s="29">
        <v>71127</v>
      </c>
    </row>
    <row r="16" spans="1:3" ht="21" customHeight="1">
      <c r="A16" s="54" t="s">
        <v>213</v>
      </c>
      <c r="B16" s="54"/>
      <c r="C16" s="26">
        <f>C12</f>
        <v>18024.800000000003</v>
      </c>
    </row>
    <row r="17" spans="2:2" ht="18.75">
      <c r="B17" s="3"/>
    </row>
    <row r="18" spans="2:2">
      <c r="B18" s="4"/>
    </row>
    <row r="19" spans="2:2">
      <c r="B19" s="4"/>
    </row>
    <row r="20" spans="2:2">
      <c r="B20" s="4"/>
    </row>
    <row r="21" spans="2:2">
      <c r="B21" s="4"/>
    </row>
    <row r="22" spans="2:2">
      <c r="B22" s="4"/>
    </row>
    <row r="23" spans="2:2">
      <c r="B23" s="4"/>
    </row>
    <row r="24" spans="2:2">
      <c r="B24" s="4"/>
    </row>
    <row r="25" spans="2:2">
      <c r="B25" s="4"/>
    </row>
    <row r="26" spans="2:2">
      <c r="B26" s="4"/>
    </row>
    <row r="27" spans="2:2">
      <c r="B27" s="4"/>
    </row>
    <row r="28" spans="2:2">
      <c r="B28" s="4"/>
    </row>
    <row r="29" spans="2:2">
      <c r="B29" s="4"/>
    </row>
    <row r="30" spans="2:2">
      <c r="B30" s="4"/>
    </row>
    <row r="31" spans="2:2">
      <c r="B31" s="4"/>
    </row>
    <row r="32" spans="2:2">
      <c r="B32" s="4"/>
    </row>
    <row r="33" spans="2:2">
      <c r="B33" s="4"/>
    </row>
  </sheetData>
  <mergeCells count="8">
    <mergeCell ref="A16:B16"/>
    <mergeCell ref="A6:C6"/>
    <mergeCell ref="A7:C7"/>
    <mergeCell ref="A8:C8"/>
    <mergeCell ref="B1:C1"/>
    <mergeCell ref="B2:C2"/>
    <mergeCell ref="B3:C3"/>
    <mergeCell ref="B4:C4"/>
  </mergeCells>
  <pageMargins left="0.98425196850393704" right="0.31496062992125984" top="0.82677165354330717" bottom="0.82677165354330717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Normal="100" workbookViewId="0">
      <selection activeCell="C14" sqref="C14"/>
    </sheetView>
  </sheetViews>
  <sheetFormatPr defaultColWidth="8.7109375" defaultRowHeight="12.75"/>
  <cols>
    <col min="1" max="1" width="9.42578125" style="40" customWidth="1"/>
    <col min="2" max="2" width="18.140625" style="40" customWidth="1"/>
    <col min="3" max="3" width="59.85546875" style="40" customWidth="1"/>
    <col min="4" max="16384" width="8.7109375" style="40"/>
  </cols>
  <sheetData>
    <row r="1" spans="1:3" ht="14.1" customHeight="1">
      <c r="B1" s="50" t="s">
        <v>214</v>
      </c>
      <c r="C1" s="50"/>
    </row>
    <row r="2" spans="1:3" ht="14.1" customHeight="1">
      <c r="B2" s="50" t="s">
        <v>138</v>
      </c>
      <c r="C2" s="50"/>
    </row>
    <row r="3" spans="1:3" ht="14.1" customHeight="1">
      <c r="B3" s="50" t="s">
        <v>140</v>
      </c>
      <c r="C3" s="50"/>
    </row>
    <row r="4" spans="1:3" ht="14.1" customHeight="1">
      <c r="B4" s="50" t="s">
        <v>139</v>
      </c>
      <c r="C4" s="50"/>
    </row>
    <row r="5" spans="1:3" ht="14.1" customHeight="1">
      <c r="B5" s="42"/>
      <c r="C5" s="42"/>
    </row>
    <row r="6" spans="1:3" ht="14.1" customHeight="1">
      <c r="B6" s="42"/>
      <c r="C6" s="42"/>
    </row>
    <row r="7" spans="1:3" ht="18" customHeight="1">
      <c r="A7" s="55" t="s">
        <v>215</v>
      </c>
      <c r="B7" s="55"/>
      <c r="C7" s="55"/>
    </row>
    <row r="8" spans="1:3" ht="18" customHeight="1">
      <c r="A8" s="55" t="s">
        <v>142</v>
      </c>
      <c r="B8" s="55"/>
      <c r="C8" s="55"/>
    </row>
    <row r="9" spans="1:3" ht="18" customHeight="1">
      <c r="A9" s="55" t="s">
        <v>143</v>
      </c>
      <c r="B9" s="55"/>
      <c r="C9" s="55"/>
    </row>
    <row r="10" spans="1:3" ht="11.1" customHeight="1">
      <c r="A10" s="43"/>
      <c r="B10" s="43"/>
      <c r="C10" s="43"/>
    </row>
    <row r="12" spans="1:3" ht="45.6" customHeight="1">
      <c r="A12" s="44" t="s">
        <v>216</v>
      </c>
      <c r="B12" s="44" t="s">
        <v>217</v>
      </c>
      <c r="C12" s="44" t="s">
        <v>218</v>
      </c>
    </row>
    <row r="13" spans="1:3" ht="45.6" customHeight="1">
      <c r="A13" s="45">
        <v>882</v>
      </c>
      <c r="B13" s="45">
        <v>7825682759</v>
      </c>
      <c r="C13" s="47" t="s">
        <v>219</v>
      </c>
    </row>
    <row r="14" spans="1:3" ht="45.6" customHeight="1">
      <c r="A14" s="41">
        <v>906</v>
      </c>
      <c r="B14" s="45">
        <v>7842496368</v>
      </c>
      <c r="C14" s="46" t="s">
        <v>220</v>
      </c>
    </row>
    <row r="15" spans="1:3" ht="45.6" customHeight="1">
      <c r="A15" s="41">
        <v>907</v>
      </c>
      <c r="B15" s="45">
        <v>7842518935</v>
      </c>
      <c r="C15" s="46" t="s">
        <v>221</v>
      </c>
    </row>
    <row r="16" spans="1:3" ht="45.6" customHeight="1">
      <c r="A16" s="41">
        <v>981</v>
      </c>
      <c r="B16" s="45">
        <v>7842006310</v>
      </c>
      <c r="C16" s="47" t="s">
        <v>222</v>
      </c>
    </row>
  </sheetData>
  <mergeCells count="7">
    <mergeCell ref="A9:C9"/>
    <mergeCell ref="B1:C1"/>
    <mergeCell ref="B2:C2"/>
    <mergeCell ref="B3:C3"/>
    <mergeCell ref="B4:C4"/>
    <mergeCell ref="A7:C7"/>
    <mergeCell ref="A8:C8"/>
  </mergeCells>
  <pageMargins left="0.98425196850393704" right="0.15748031496062992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прил.1</vt:lpstr>
      <vt:lpstr>прил.2</vt:lpstr>
      <vt:lpstr>прил.3</vt:lpstr>
      <vt:lpstr>прил.4</vt:lpstr>
      <vt:lpstr>прил.5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2021-12-26T17:27:21Z</cp:lastPrinted>
  <dcterms:created xsi:type="dcterms:W3CDTF">2021-11-05T17:46:40Z</dcterms:created>
  <dcterms:modified xsi:type="dcterms:W3CDTF">2022-03-17T14:21:08Z</dcterms:modified>
</cp:coreProperties>
</file>